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4 Q2\"/>
    </mc:Choice>
  </mc:AlternateContent>
  <xr:revisionPtr revIDLastSave="0" documentId="13_ncr:1_{9C42BA3F-8D9C-4418-8FFB-ED914839E02E}" xr6:coauthVersionLast="47" xr6:coauthVersionMax="47" xr10:uidLastSave="{00000000-0000-0000-0000-000000000000}"/>
  <bookViews>
    <workbookView xWindow="-108" yWindow="-108" windowWidth="23256" windowHeight="12576" tabRatio="701" firstSheet="2" activeTab="11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definedNames>
    <definedName name="_bdm.FastTrackBookmark.1_16_2024_8_27_55_AM.edm" hidden="1">'Q BS'!$AK$20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5" i="5" l="1"/>
  <c r="AL73" i="1" l="1"/>
  <c r="AL72" i="1"/>
  <c r="AL71" i="1"/>
  <c r="AL70" i="1"/>
  <c r="AL69" i="1"/>
  <c r="AL68" i="1"/>
  <c r="E140" i="5" l="1"/>
  <c r="A128" i="5" l="1"/>
  <c r="A129" i="5" s="1"/>
  <c r="A130" i="5" s="1"/>
  <c r="A131" i="5" s="1"/>
  <c r="A132" i="5" s="1"/>
  <c r="A133" i="5" s="1"/>
  <c r="AJ73" i="1" l="1"/>
  <c r="AJ72" i="1"/>
  <c r="AJ71" i="1"/>
  <c r="AJ70" i="1"/>
  <c r="AJ69" i="1"/>
  <c r="AJ68" i="1"/>
  <c r="AI73" i="1"/>
  <c r="AI72" i="1"/>
  <c r="AI71" i="1"/>
  <c r="AI70" i="1"/>
  <c r="AI69" i="1"/>
  <c r="AI68" i="1"/>
  <c r="AH73" i="1"/>
  <c r="AH72" i="1"/>
  <c r="AH71" i="1"/>
  <c r="AH70" i="1"/>
  <c r="AH69" i="1"/>
  <c r="AH68" i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<sst xmlns="http://schemas.openxmlformats.org/spreadsheetml/2006/main" count="1563" uniqueCount="538">
  <si>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</si>
  <si>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</si>
  <si>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</si>
  <si>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</si>
  <si>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</si>
  <si>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</si>
  <si>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</si>
  <si>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</si>
  <si>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</si>
  <si>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</si>
  <si>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</si>
  <si>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</si>
  <si>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</si>
  <si>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</si>
  <si>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</si>
  <si>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</si>
  <si>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</si>
  <si>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</si>
  <si>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</si>
  <si>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</si>
  <si>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</si>
  <si>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</si>
  <si>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</si>
  <si>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</si>
  <si>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</si>
  <si>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</si>
  <si>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</si>
  <si>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</si>
  <si>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</si>
  <si>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</si>
  <si>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</si>
  <si>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</si>
  <si>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</si>
  <si>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</si>
  <si>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</si>
  <si>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</si>
  <si>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</si>
  <si>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</si>
  <si>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</si>
  <si>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</si>
  <si>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</si>
  <si>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</si>
  <si>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</si>
  <si>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</si>
  <si>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</si>
  <si>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</si>
  <si>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</si>
  <si>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</si>
  <si>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</si>
  <si>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</si>
  <si>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</si>
  <si>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</si>
  <si>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</si>
  <si>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</si>
  <si>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</si>
  <si>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</si>
  <si>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</si>
  <si>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</si>
  <si>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</si>
  <si>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</si>
  <si>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</si>
  <si>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</si>
  <si>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</si>
  <si>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</si>
  <si>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</si>
  <si>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</si>
  <si>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</si>
  <si>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</si>
  <si>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</si>
  <si>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</si>
  <si>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</si>
  <si>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</si>
  <si>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</si>
  <si>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</si>
  <si>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</si>
  <si>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</si>
  <si>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</si>
  <si>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</si>
  <si>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</si>
  <si>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</si>
  <si>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</si>
  <si>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</si>
  <si>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</si>
  <si>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</si>
  <si>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</si>
  <si>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</si>
  <si>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</si>
  <si>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</si>
  <si>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</si>
  <si>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</si>
  <si>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</si>
  <si>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</si>
  <si>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</si>
  <si>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</si>
  <si>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</si>
  <si>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</si>
  <si>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</si>
  <si>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</si>
  <si>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</si>
  <si>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</si>
  <si>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</si>
  <si>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</si>
  <si>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</si>
  <si>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</si>
  <si>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</si>
  <si>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</si>
  <si>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</si>
  <si>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</si>
  <si>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</si>
  <si>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</si>
  <si>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</si>
  <si>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</si>
  <si>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</si>
  <si>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</si>
  <si>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</si>
  <si>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</si>
  <si>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</si>
  <si>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</si>
  <si>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</si>
  <si>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</si>
  <si>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</si>
  <si>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</si>
  <si>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</si>
  <si>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</si>
  <si>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</si>
  <si>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</si>
  <si>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</si>
  <si>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</si>
  <si>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</si>
  <si>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</si>
  <si>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</si>
  <si>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</si>
  <si>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</si>
  <si>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</si>
  <si>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</si>
  <si>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</si>
  <si>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</si>
  <si>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</si>
  <si>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</si>
  <si>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</si>
  <si>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</si>
  <si>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</si>
  <si>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</si>
  <si>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</si>
  <si>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</si>
  <si>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</si>
  <si>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</si>
  <si>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</si>
  <si>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</si>
  <si>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</si>
  <si>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</si>
  <si>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</si>
  <si>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</si>
  <si>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</si>
  <si>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</si>
  <si>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</si>
  <si>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</si>
  <si>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</si>
  <si>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</si>
  <si>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</si>
  <si>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</si>
  <si>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</si>
  <si>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</si>
  <si>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</si>
  <si>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</si>
  <si>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</si>
  <si>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</si>
  <si>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</si>
  <si>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</si>
  <si>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</si>
  <si>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</si>
  <si>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</si>
  <si>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</si>
  <si>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</si>
  <si>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</si>
  <si>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</si>
  <si>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</si>
  <si>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</si>
  <si>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</si>
  <si>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</si>
  <si>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</si>
  <si>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</si>
  <si>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</si>
  <si>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</si>
  <si>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</si>
  <si>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</si>
  <si>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</si>
  <si>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</si>
  <si>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</si>
  <si>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</si>
  <si>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</si>
  <si>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</si>
  <si>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</si>
  <si>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</si>
  <si>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</si>
  <si>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</si>
  <si>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</si>
  <si>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</si>
  <si>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</si>
  <si>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</si>
  <si>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</si>
  <si>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</si>
  <si>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</si>
  <si>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</si>
  <si>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</si>
  <si>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</si>
  <si>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</si>
  <si>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</si>
  <si>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</si>
  <si>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</si>
  <si>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</si>
  <si>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</si>
  <si>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</si>
  <si>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</si>
  <si>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</si>
  <si>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</si>
  <si>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</si>
  <si>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</si>
  <si>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</si>
  <si>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</si>
  <si>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</si>
  <si>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</si>
  <si>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</si>
  <si>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</si>
  <si>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</si>
  <si>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</si>
  <si>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</si>
  <si>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</si>
  <si>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</si>
  <si>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</si>
  <si>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</si>
  <si>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</si>
  <si>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</si>
  <si>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</si>
  <si>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</si>
  <si>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</si>
  <si>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</si>
  <si>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</si>
  <si>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</si>
  <si>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</si>
  <si>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</si>
  <si>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</si>
  <si>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</si>
  <si>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</si>
  <si>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</si>
  <si>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</si>
  <si>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</si>
  <si>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</si>
  <si>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</si>
  <si>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</si>
  <si>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</si>
  <si>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</si>
  <si>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</si>
  <si>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</si>
  <si>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</si>
  <si>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</si>
  <si>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</si>
  <si>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</si>
  <si>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</si>
  <si>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</si>
  <si>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</si>
  <si>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</si>
  <si>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</si>
  <si>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</si>
  <si>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</si>
  <si>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</si>
  <si>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</si>
  <si>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</si>
  <si>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</si>
  <si>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</si>
  <si>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</si>
  <si>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</si>
  <si>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</si>
  <si>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</si>
  <si>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</si>
  <si>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</si>
  <si>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</si>
  <si>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</si>
  <si>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</si>
  <si>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</si>
  <si>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</si>
  <si>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</si>
  <si>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</si>
  <si>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</si>
  <si>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</si>
  <si>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</si>
  <si>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</si>
  <si>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</si>
  <si>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</si>
  <si>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</si>
  <si>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</si>
  <si>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</si>
  <si>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</si>
  <si>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</si>
  <si>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</si>
  <si>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</si>
  <si>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</si>
  <si>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</si>
  <si>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</si>
  <si>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</si>
  <si>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</si>
  <si>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</si>
  <si>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</si>
  <si>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</si>
  <si>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</si>
  <si>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</si>
  <si>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</si>
  <si>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</si>
  <si>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</si>
  <si>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</si>
  <si>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</si>
  <si>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</si>
  <si>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</si>
  <si>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</si>
  <si>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</si>
  <si>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</si>
  <si>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</si>
  <si>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</si>
  <si>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</si>
  <si>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</si>
  <si>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</si>
  <si>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</si>
  <si>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</si>
  <si>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</si>
  <si>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</si>
  <si>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</si>
  <si>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</si>
  <si>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</si>
  <si>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</si>
  <si>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</si>
  <si>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</si>
  <si>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</si>
  <si>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</si>
  <si>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</si>
  <si>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</si>
  <si>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</si>
  <si>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</si>
  <si>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</si>
  <si>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</si>
  <si>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</si>
  <si>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</si>
  <si>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</si>
  <si>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</si>
  <si>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</si>
  <si>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</si>
  <si>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</si>
  <si>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</si>
  <si>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</si>
  <si>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</si>
  <si>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</si>
  <si>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</si>
  <si>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</si>
  <si>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</si>
  <si>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</si>
  <si>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</si>
  <si>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</si>
  <si>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</si>
  <si>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</si>
  <si>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</si>
  <si>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</si>
  <si>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</si>
  <si>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</si>
  <si>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</si>
  <si>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</si>
  <si>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</si>
  <si>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</si>
  <si>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</si>
  <si>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</si>
  <si>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</si>
  <si>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</si>
  <si>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</si>
  <si>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</si>
  <si>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</si>
  <si>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</si>
  <si>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</si>
  <si>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</si>
  <si>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</si>
  <si>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</si>
  <si>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</si>
  <si>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</si>
  <si>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</si>
  <si>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</si>
  <si>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</si>
  <si>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</si>
  <si>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</si>
  <si>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</si>
  <si>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</si>
  <si>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</si>
  <si>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</si>
  <si>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</si>
  <si>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</si>
  <si>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</si>
  <si>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</si>
  <si>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</si>
  <si>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</si>
  <si>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</si>
  <si>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</si>
  <si>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</si>
  <si>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</si>
  <si>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</si>
  <si>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</si>
  <si>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</si>
  <si>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</si>
  <si>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</si>
  <si>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</si>
  <si>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</si>
  <si>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</si>
  <si>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</si>
  <si>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</si>
  <si>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</si>
  <si>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</si>
  <si>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</si>
  <si>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</si>
  <si>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</si>
  <si>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</si>
  <si>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</si>
  <si>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</si>
  <si>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</si>
  <si>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</si>
  <si>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</si>
  <si>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</si>
  <si>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</si>
  <si>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</si>
  <si>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</si>
  <si>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</si>
  <si>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</si>
  <si>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</si>
  <si>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</si>
  <si>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</si>
  <si>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</si>
  <si>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</si>
  <si>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</si>
  <si>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</si>
  <si>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</si>
  <si>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</si>
  <si>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</si>
  <si>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</si>
  <si>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</si>
  <si>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</si>
  <si>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</si>
  <si>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</si>
  <si>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</si>
  <si>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</si>
  <si>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</si>
  <si>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Malta</t>
  </si>
  <si>
    <t>Guatemala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</si>
  <si>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</si>
  <si>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</si>
  <si>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</si>
  <si>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</si>
  <si>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</si>
  <si>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</si>
  <si>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</si>
  <si>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</si>
  <si>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</si>
  <si>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</si>
  <si>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</si>
  <si>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</si>
  <si>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</si>
  <si>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</si>
  <si>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</si>
  <si>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</si>
  <si>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</si>
  <si>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</si>
  <si>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</si>
  <si>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</si>
  <si>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</si>
  <si>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</si>
  <si>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</si>
  <si>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</si>
  <si>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</si>
  <si>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</si>
  <si>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</si>
  <si>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</si>
  <si>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</si>
  <si>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</si>
  <si>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</si>
  <si>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</si>
  <si>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</si>
  <si>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</si>
  <si>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</si>
  <si>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</si>
  <si>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</si>
  <si>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</si>
  <si>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</si>
  <si>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</si>
  <si>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</si>
  <si>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</si>
  <si>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</si>
  <si>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</si>
  <si>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</si>
  <si>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</si>
  <si>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</si>
  <si>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</si>
  <si>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</si>
  <si>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</si>
  <si>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</si>
  <si>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</si>
  <si>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</si>
  <si>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</si>
  <si>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</si>
  <si>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</si>
  <si>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</si>
  <si>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</si>
  <si>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</si>
  <si>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</si>
  <si>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</si>
  <si>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</si>
  <si>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</si>
  <si>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</si>
  <si>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</si>
  <si>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</si>
  <si>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</si>
  <si>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</si>
  <si>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</si>
  <si>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</si>
  <si>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ZeroSSL</t>
  </si>
  <si>
    <t>Leone Fence</t>
  </si>
  <si>
    <t>2023ⁱ</t>
  </si>
  <si>
    <r>
      <t xml:space="preserve">i) For comparable units. The historical numbers have been adjusted with proforma data. For further details  please see our 2023 year's Sustainability report [p. </t>
    </r>
    <r>
      <rPr>
        <i/>
        <sz val="10"/>
        <rFont val="Calibri"/>
        <family val="2"/>
        <scheme val="minor"/>
      </rPr>
      <t>45-48</t>
    </r>
    <r>
      <rPr>
        <i/>
        <sz val="10"/>
        <color theme="1"/>
        <rFont val="Calibri"/>
        <family val="2"/>
        <scheme val="minor"/>
      </rPr>
      <t>]</t>
    </r>
  </si>
  <si>
    <t>Integrated Warehouse Solutions (IWS)</t>
  </si>
  <si>
    <t>Cemoel</t>
  </si>
  <si>
    <t>Kadex</t>
  </si>
  <si>
    <t>2024-01</t>
  </si>
  <si>
    <t>2024-02</t>
  </si>
  <si>
    <t>2024-03</t>
  </si>
  <si>
    <t>Axxess Industries</t>
  </si>
  <si>
    <t>Messerschmitt Systems</t>
  </si>
  <si>
    <t xml:space="preserve">Nomadix &amp; Global Reach </t>
  </si>
  <si>
    <t>Industrial Doors</t>
  </si>
  <si>
    <t>Spaltabdichtung</t>
  </si>
  <si>
    <t>USA and UK</t>
  </si>
  <si>
    <t>2024-04</t>
  </si>
  <si>
    <t>2024-05</t>
  </si>
  <si>
    <t>Amecor</t>
  </si>
  <si>
    <t>Vizzia</t>
  </si>
  <si>
    <t>2024-06</t>
  </si>
  <si>
    <t>Wesko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</si>
</sst>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9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3" fontId="0" fillId="8" borderId="7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0" xfId="0" applyNumberFormat="1" applyFill="1"/>
    <xf numFmtId="3" fontId="0" fillId="8" borderId="7" xfId="0" applyNumberFormat="1" applyFill="1" applyBorder="1"/>
    <xf numFmtId="9" fontId="0" fillId="0" borderId="0" xfId="3" applyFont="1" applyFill="1" applyBorder="1"/>
    <xf numFmtId="165" fontId="0" fillId="0" borderId="0" xfId="3" applyNumberFormat="1" applyFont="1" applyFill="1" applyBorder="1"/>
    <xf numFmtId="9" fontId="3" fillId="0" borderId="0" xfId="3" applyFont="1"/>
    <xf numFmtId="166" fontId="3" fillId="0" borderId="0" xfId="0" applyNumberFormat="1" applyFont="1"/>
    <xf numFmtId="3" fontId="3" fillId="0" borderId="0" xfId="3" applyNumberFormat="1" applyFont="1"/>
    <xf numFmtId="165" fontId="3" fillId="0" borderId="0" xfId="3" applyNumberFormat="1" applyFont="1"/>
    <xf numFmtId="10" fontId="3" fillId="0" borderId="0" xfId="3" applyNumberFormat="1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8</xdr:row>
          <xdr:rowOff>7620</xdr:rowOff>
        </xdr:from>
        <xdr:to>
          <xdr:col>16</xdr:col>
          <xdr:colOff>22860</xdr:colOff>
          <xdr:row>28</xdr:row>
          <xdr:rowOff>144780</xdr:rowOff>
        </xdr:to>
        <xdr:sp macro="" textlink="">
          <xdr:nvSpPr>
            <xdr:cNvPr id="11277" name="Object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396240</xdr:colOff>
          <xdr:row>8</xdr:row>
          <xdr:rowOff>7620</xdr:rowOff>
        </xdr:from>
        <xdr:to>
          <xdr:col>11</xdr:col>
          <xdr:colOff>243840</xdr:colOff>
          <xdr:row>28</xdr:row>
          <xdr:rowOff>144780</xdr:rowOff>
        </xdr:to>
        <xdr:sp macro="" textlink="">
          <xdr:nvSpPr>
            <xdr:cNvPr id="11278" name="Object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15240</xdr:rowOff>
        </xdr:from>
        <xdr:to>
          <xdr:col>6</xdr:col>
          <xdr:colOff>259080</xdr:colOff>
          <xdr:row>29</xdr:row>
          <xdr:rowOff>0</xdr:rowOff>
        </xdr:to>
        <xdr:sp macro="" textlink="">
          <xdr:nvSpPr>
            <xdr:cNvPr id="11279" name="Object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1"/>
  <sheetViews>
    <sheetView zoomScale="73" workbookViewId="0">
      <selection activeCell="A2" sqref="A2"/>
    </sheetView>
  </sheetViews>
  <sheetFormatPr defaultColWidth="8.88671875" defaultRowHeight="14.4" x14ac:dyDescent="0.3"/>
  <cols>
    <col min="1" max="1" width="8.88671875" style="5"/>
    <col min="2" max="2" width="34.886718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1:7" s="1" customFormat="1" x14ac:dyDescent="0.3">
      <c r="A1" s="225"/>
    </row>
    <row r="2" spans="1:7" s="1" customFormat="1" ht="45" x14ac:dyDescent="0.7">
      <c r="B2" s="73" t="s">
        <v>218</v>
      </c>
    </row>
    <row r="3" spans="1:7" s="1" customFormat="1" x14ac:dyDescent="0.3"/>
    <row r="4" spans="1:7" s="1" customFormat="1" x14ac:dyDescent="0.3"/>
    <row r="5" spans="1:7" s="1" customFormat="1" x14ac:dyDescent="0.3"/>
    <row r="6" spans="1:7" s="1" customFormat="1" x14ac:dyDescent="0.3"/>
    <row r="8" spans="1:7" x14ac:dyDescent="0.3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3">
      <c r="B9" s="71" t="s">
        <v>269</v>
      </c>
      <c r="C9" s="70"/>
      <c r="E9" s="70" t="s">
        <v>286</v>
      </c>
      <c r="F9" s="70"/>
      <c r="G9" s="70"/>
    </row>
    <row r="10" spans="1:7" x14ac:dyDescent="0.3">
      <c r="B10" s="71" t="s">
        <v>349</v>
      </c>
      <c r="C10" s="70"/>
      <c r="E10" s="70" t="s">
        <v>350</v>
      </c>
      <c r="F10" s="70"/>
      <c r="G10" s="70"/>
    </row>
    <row r="11" spans="1:7" x14ac:dyDescent="0.3">
      <c r="B11" s="71" t="s">
        <v>205</v>
      </c>
      <c r="C11" s="70"/>
      <c r="E11" s="70" t="s">
        <v>210</v>
      </c>
      <c r="F11" s="70"/>
      <c r="G11" s="70" t="s">
        <v>15</v>
      </c>
    </row>
    <row r="12" spans="1:7" x14ac:dyDescent="0.3">
      <c r="B12" s="71" t="s">
        <v>358</v>
      </c>
      <c r="C12" s="70"/>
      <c r="E12" s="70" t="s">
        <v>359</v>
      </c>
      <c r="F12" s="70"/>
      <c r="G12" s="70" t="s">
        <v>15</v>
      </c>
    </row>
    <row r="13" spans="1:7" x14ac:dyDescent="0.3">
      <c r="B13" s="71" t="s">
        <v>204</v>
      </c>
      <c r="C13" s="70"/>
      <c r="E13" s="70" t="s">
        <v>211</v>
      </c>
      <c r="F13" s="70"/>
      <c r="G13" s="70" t="s">
        <v>268</v>
      </c>
    </row>
    <row r="14" spans="1:7" x14ac:dyDescent="0.3">
      <c r="B14" s="71" t="s">
        <v>206</v>
      </c>
      <c r="C14" s="70"/>
      <c r="E14" s="70" t="s">
        <v>212</v>
      </c>
      <c r="F14" s="70"/>
      <c r="G14" s="70" t="s">
        <v>15</v>
      </c>
    </row>
    <row r="15" spans="1:7" x14ac:dyDescent="0.3">
      <c r="B15" s="71" t="s">
        <v>207</v>
      </c>
      <c r="C15" s="70"/>
      <c r="E15" s="70" t="s">
        <v>216</v>
      </c>
      <c r="F15" s="70"/>
      <c r="G15" s="70" t="s">
        <v>15</v>
      </c>
    </row>
    <row r="16" spans="1:7" x14ac:dyDescent="0.3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3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3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3">
      <c r="B19" s="71" t="s">
        <v>351</v>
      </c>
      <c r="C19" s="70"/>
      <c r="E19" s="70" t="s">
        <v>352</v>
      </c>
      <c r="F19" s="70"/>
      <c r="G19" s="70"/>
    </row>
    <row r="20" spans="2:7" x14ac:dyDescent="0.3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3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4.4" x14ac:dyDescent="0.3"/>
  <cols>
    <col min="1" max="1" width="68.109375" bestFit="1" customWidth="1"/>
    <col min="2" max="4" width="9.5546875" bestFit="1" customWidth="1"/>
    <col min="5" max="6" width="11.109375" bestFit="1" customWidth="1"/>
    <col min="7" max="7" width="11.109375" customWidth="1"/>
    <col min="8" max="9" width="11.109375" bestFit="1" customWidth="1"/>
    <col min="10" max="10" width="11.109375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3">
      <c r="A5" s="60" t="s">
        <v>155</v>
      </c>
      <c r="B5" s="33"/>
    </row>
    <row r="6" spans="1:10" x14ac:dyDescent="0.3">
      <c r="A6" s="60" t="s">
        <v>156</v>
      </c>
      <c r="B6" s="33"/>
    </row>
    <row r="7" spans="1:10" x14ac:dyDescent="0.3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</row>
    <row r="8" spans="1:10" x14ac:dyDescent="0.3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</row>
    <row r="9" spans="1:10" x14ac:dyDescent="0.3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</row>
    <row r="10" spans="1:10" x14ac:dyDescent="0.3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</row>
    <row r="11" spans="1:10" x14ac:dyDescent="0.3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</row>
    <row r="12" spans="1:10" x14ac:dyDescent="0.3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</row>
    <row r="13" spans="1:10" x14ac:dyDescent="0.3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</row>
    <row r="14" spans="1:10" x14ac:dyDescent="0.3">
      <c r="A14" s="63"/>
      <c r="B14" s="33"/>
      <c r="E14" s="38"/>
      <c r="F14" s="38"/>
      <c r="G14" s="38"/>
      <c r="H14" s="38"/>
      <c r="I14" s="38"/>
      <c r="J14" s="38"/>
    </row>
    <row r="15" spans="1:10" x14ac:dyDescent="0.3">
      <c r="A15" s="63" t="s">
        <v>161</v>
      </c>
      <c r="B15" s="33"/>
      <c r="E15" s="38"/>
      <c r="F15" s="38"/>
      <c r="G15" s="38"/>
      <c r="H15" s="38"/>
      <c r="I15" s="38"/>
      <c r="J15" s="38"/>
    </row>
    <row r="16" spans="1:10" x14ac:dyDescent="0.3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</row>
    <row r="17" spans="1:10" x14ac:dyDescent="0.3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</row>
    <row r="18" spans="1:10" x14ac:dyDescent="0.3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</row>
    <row r="19" spans="1:10" x14ac:dyDescent="0.3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</row>
    <row r="20" spans="1:10" x14ac:dyDescent="0.3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</row>
    <row r="21" spans="1:10" x14ac:dyDescent="0.3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</row>
    <row r="22" spans="1:10" x14ac:dyDescent="0.3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</row>
    <row r="23" spans="1:10" x14ac:dyDescent="0.3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</row>
    <row r="24" spans="1:10" x14ac:dyDescent="0.3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</row>
    <row r="25" spans="1:10" x14ac:dyDescent="0.3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</row>
    <row r="26" spans="1:10" x14ac:dyDescent="0.3">
      <c r="A26" s="65"/>
      <c r="B26" s="33"/>
      <c r="E26" s="38"/>
      <c r="F26" s="38"/>
      <c r="G26" s="38"/>
      <c r="H26" s="38"/>
      <c r="I26" s="38"/>
      <c r="J26" s="38"/>
    </row>
    <row r="27" spans="1:10" x14ac:dyDescent="0.3">
      <c r="A27" s="66" t="s">
        <v>167</v>
      </c>
      <c r="B27" s="75"/>
      <c r="C27" s="67"/>
      <c r="D27" s="67"/>
      <c r="E27" s="69"/>
      <c r="F27" s="69"/>
      <c r="G27" s="69"/>
      <c r="H27" s="69"/>
      <c r="I27" s="69"/>
      <c r="J27" s="69"/>
    </row>
    <row r="28" spans="1:10" x14ac:dyDescent="0.3">
      <c r="A28" s="60" t="s">
        <v>168</v>
      </c>
      <c r="B28" s="33"/>
      <c r="E28" s="38"/>
      <c r="F28" s="38"/>
      <c r="G28" s="38"/>
      <c r="H28" s="38"/>
      <c r="I28" s="38"/>
      <c r="J28" s="38"/>
    </row>
    <row r="29" spans="1:10" x14ac:dyDescent="0.3">
      <c r="A29" s="68" t="s">
        <v>169</v>
      </c>
      <c r="B29" s="33"/>
      <c r="E29" s="38"/>
      <c r="F29" s="38"/>
      <c r="G29" s="38"/>
      <c r="H29" s="38"/>
      <c r="I29" s="38"/>
      <c r="J29" s="38"/>
    </row>
    <row r="30" spans="1:10" x14ac:dyDescent="0.3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</row>
    <row r="31" spans="1:10" x14ac:dyDescent="0.3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</row>
    <row r="32" spans="1:10" x14ac:dyDescent="0.3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</row>
    <row r="33" spans="1:10" x14ac:dyDescent="0.3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</row>
    <row r="34" spans="1:10" x14ac:dyDescent="0.3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</row>
    <row r="35" spans="1:10" x14ac:dyDescent="0.3">
      <c r="A35" s="65"/>
      <c r="B35" s="33"/>
      <c r="E35" s="38"/>
      <c r="F35" s="38"/>
      <c r="G35" s="38"/>
      <c r="I35" s="38"/>
      <c r="J35" s="38"/>
    </row>
    <row r="36" spans="1:10" x14ac:dyDescent="0.3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</row>
    <row r="37" spans="1:10" x14ac:dyDescent="0.3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</row>
    <row r="38" spans="1:10" x14ac:dyDescent="0.3">
      <c r="A38" s="63"/>
      <c r="B38" s="33"/>
      <c r="E38" s="38"/>
      <c r="F38" s="38"/>
      <c r="G38" s="38"/>
      <c r="H38" s="38"/>
      <c r="I38" s="38"/>
      <c r="J38" s="38"/>
    </row>
    <row r="39" spans="1:10" x14ac:dyDescent="0.3">
      <c r="A39" s="63" t="s">
        <v>172</v>
      </c>
      <c r="B39" s="33"/>
      <c r="E39" s="38"/>
      <c r="F39" s="38"/>
      <c r="G39" s="38"/>
      <c r="H39" s="38"/>
      <c r="I39" s="38"/>
      <c r="J39" s="38"/>
    </row>
    <row r="40" spans="1:10" x14ac:dyDescent="0.3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</row>
    <row r="41" spans="1:10" x14ac:dyDescent="0.3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</row>
    <row r="42" spans="1:10" x14ac:dyDescent="0.3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</row>
    <row r="43" spans="1:10" x14ac:dyDescent="0.3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</row>
    <row r="44" spans="1:10" x14ac:dyDescent="0.3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</row>
    <row r="45" spans="1:10" x14ac:dyDescent="0.3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</row>
    <row r="46" spans="1:10" x14ac:dyDescent="0.3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</row>
    <row r="47" spans="1:10" ht="16.2" x14ac:dyDescent="0.3">
      <c r="A47" s="57"/>
      <c r="B47" s="33"/>
      <c r="E47" s="38"/>
      <c r="F47" s="38"/>
      <c r="G47" s="38"/>
      <c r="H47" s="38"/>
      <c r="I47" s="38"/>
      <c r="J47" s="38"/>
    </row>
    <row r="48" spans="1:10" ht="16.2" x14ac:dyDescent="0.3">
      <c r="A48" s="59" t="s">
        <v>176</v>
      </c>
      <c r="B48" s="33"/>
      <c r="E48" s="38"/>
      <c r="F48" s="38"/>
      <c r="G48" s="38"/>
      <c r="H48" s="38"/>
      <c r="I48" s="38"/>
      <c r="J48" s="38"/>
    </row>
    <row r="49" spans="1:10" ht="16.2" x14ac:dyDescent="0.3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</row>
    <row r="50" spans="1:10" ht="16.2" x14ac:dyDescent="0.3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</row>
    <row r="51" spans="1:10" ht="16.2" x14ac:dyDescent="0.3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</row>
    <row r="52" spans="1:10" ht="16.2" x14ac:dyDescent="0.3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</row>
    <row r="53" spans="1:10" ht="16.2" x14ac:dyDescent="0.3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</row>
    <row r="54" spans="1:10" ht="16.2" x14ac:dyDescent="0.3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</row>
    <row r="55" spans="1:10" ht="16.2" x14ac:dyDescent="0.3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</row>
    <row r="56" spans="1:10" ht="16.2" x14ac:dyDescent="0.3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</row>
    <row r="57" spans="1:10" ht="16.2" x14ac:dyDescent="0.3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</row>
    <row r="58" spans="1:10" ht="16.2" x14ac:dyDescent="0.3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1"/>
  <sheetViews>
    <sheetView zoomScale="85" zoomScaleNormal="85" workbookViewId="0"/>
  </sheetViews>
  <sheetFormatPr defaultRowHeight="14.4" x14ac:dyDescent="0.3"/>
  <cols>
    <col min="1" max="1" width="73.44140625" bestFit="1" customWidth="1"/>
    <col min="2" max="9" width="10.33203125" customWidth="1"/>
    <col min="10" max="10" width="9.21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3">
      <c r="A5" s="81" t="s">
        <v>231</v>
      </c>
      <c r="B5" s="75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</row>
    <row r="7" spans="1:10" x14ac:dyDescent="0.3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</row>
    <row r="8" spans="1:10" x14ac:dyDescent="0.3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</row>
    <row r="9" spans="1:10" x14ac:dyDescent="0.3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</row>
    <row r="10" spans="1:10" x14ac:dyDescent="0.3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</row>
    <row r="11" spans="1:10" x14ac:dyDescent="0.3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</row>
    <row r="12" spans="1:10" x14ac:dyDescent="0.3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</row>
    <row r="13" spans="1:10" x14ac:dyDescent="0.3">
      <c r="A13" s="40"/>
      <c r="B13" s="40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81" t="s">
        <v>232</v>
      </c>
      <c r="B14" s="75"/>
      <c r="C14" s="67"/>
      <c r="D14" s="67"/>
      <c r="E14" s="67"/>
      <c r="F14" s="67"/>
      <c r="G14" s="67"/>
      <c r="H14" s="67"/>
      <c r="I14" s="67"/>
      <c r="J14" s="67"/>
    </row>
    <row r="15" spans="1:10" x14ac:dyDescent="0.3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</row>
    <row r="16" spans="1:10" x14ac:dyDescent="0.3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</row>
    <row r="17" spans="1:11" x14ac:dyDescent="0.3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</row>
    <row r="18" spans="1:11" x14ac:dyDescent="0.3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</row>
    <row r="19" spans="1:11" x14ac:dyDescent="0.3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</row>
    <row r="20" spans="1:11" x14ac:dyDescent="0.3">
      <c r="A20" s="40"/>
      <c r="B20" s="40"/>
      <c r="C20" s="22"/>
      <c r="D20" s="22"/>
      <c r="E20" s="22"/>
      <c r="F20" s="22"/>
      <c r="G20" s="22"/>
      <c r="H20" s="22"/>
      <c r="I20" s="22"/>
      <c r="J20" s="22"/>
    </row>
    <row r="21" spans="1:11" x14ac:dyDescent="0.3">
      <c r="A21" s="81" t="s">
        <v>234</v>
      </c>
      <c r="B21" s="75"/>
      <c r="C21" s="67"/>
      <c r="D21" s="67"/>
      <c r="E21" s="67"/>
      <c r="F21" s="67"/>
      <c r="G21" s="67"/>
      <c r="H21" s="67"/>
      <c r="I21" s="67"/>
      <c r="J21" s="67"/>
    </row>
    <row r="22" spans="1:11" x14ac:dyDescent="0.3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</row>
    <row r="23" spans="1:11" x14ac:dyDescent="0.3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</row>
    <row r="24" spans="1:11" x14ac:dyDescent="0.3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/>
    </row>
    <row r="25" spans="1:11" x14ac:dyDescent="0.3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</row>
    <row r="26" spans="1:11" x14ac:dyDescent="0.3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</row>
    <row r="27" spans="1:11" x14ac:dyDescent="0.3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</row>
    <row r="28" spans="1:11" x14ac:dyDescent="0.3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</row>
    <row r="29" spans="1:11" x14ac:dyDescent="0.3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</row>
    <row r="30" spans="1:11" x14ac:dyDescent="0.3">
      <c r="A30" s="114"/>
      <c r="B30" s="40"/>
      <c r="C30" s="22"/>
      <c r="D30" s="22"/>
      <c r="E30" s="22"/>
      <c r="F30" s="22"/>
      <c r="G30" s="22"/>
      <c r="H30" s="22"/>
      <c r="I30" s="22"/>
      <c r="J30" s="22"/>
    </row>
    <row r="31" spans="1:11" x14ac:dyDescent="0.3">
      <c r="A31" s="81" t="s">
        <v>235</v>
      </c>
      <c r="B31" s="75"/>
      <c r="C31" s="67"/>
      <c r="D31" s="67"/>
      <c r="E31" s="67"/>
      <c r="F31" s="67"/>
      <c r="G31" s="67"/>
      <c r="H31" s="67"/>
      <c r="I31" s="67"/>
      <c r="J31" s="67"/>
    </row>
    <row r="32" spans="1:11" x14ac:dyDescent="0.3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</row>
    <row r="33" spans="1:19" x14ac:dyDescent="0.3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</row>
    <row r="34" spans="1:19" x14ac:dyDescent="0.3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</row>
    <row r="35" spans="1:19" x14ac:dyDescent="0.3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</row>
    <row r="36" spans="1:19" x14ac:dyDescent="0.3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</row>
    <row r="37" spans="1:19" x14ac:dyDescent="0.3">
      <c r="A37" s="40"/>
      <c r="B37" s="40"/>
      <c r="C37" s="22"/>
      <c r="D37" s="22"/>
      <c r="E37" s="22"/>
      <c r="F37" s="22"/>
      <c r="G37" s="22"/>
      <c r="H37" s="22"/>
      <c r="I37" s="22"/>
      <c r="J37" s="22"/>
    </row>
    <row r="38" spans="1:19" x14ac:dyDescent="0.3">
      <c r="A38" s="81" t="s">
        <v>236</v>
      </c>
      <c r="B38" s="75"/>
      <c r="C38" s="67"/>
      <c r="D38" s="67"/>
      <c r="E38" s="67"/>
      <c r="F38" s="67"/>
      <c r="G38" s="67"/>
      <c r="H38" s="67"/>
      <c r="I38" s="67"/>
      <c r="J38" s="67"/>
    </row>
    <row r="39" spans="1:19" x14ac:dyDescent="0.3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S39" s="150"/>
    </row>
    <row r="40" spans="1:19" x14ac:dyDescent="0.3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</row>
    <row r="41" spans="1:19" x14ac:dyDescent="0.3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</row>
    <row r="42" spans="1:19" x14ac:dyDescent="0.3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</row>
    <row r="43" spans="1:19" x14ac:dyDescent="0.3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O43" s="173"/>
    </row>
    <row r="44" spans="1:19" x14ac:dyDescent="0.3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/>
    </row>
    <row r="45" spans="1:19" x14ac:dyDescent="0.3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/>
      <c r="L45" s="51"/>
    </row>
    <row r="46" spans="1:19" x14ac:dyDescent="0.3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/>
      <c r="L46" s="77"/>
    </row>
    <row r="47" spans="1:19" x14ac:dyDescent="0.3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</row>
    <row r="48" spans="1:19" x14ac:dyDescent="0.3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177"/>
      <c r="L48" s="177"/>
    </row>
    <row r="49" spans="1:10" x14ac:dyDescent="0.3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</row>
    <row r="50" spans="1:10" x14ac:dyDescent="0.3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</row>
    <row r="51" spans="1:10" x14ac:dyDescent="0.3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56"/>
  <sheetViews>
    <sheetView tabSelected="1" topLeftCell="A125" zoomScale="68" zoomScaleNormal="55" workbookViewId="0"/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441406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28"/>
    </row>
    <row r="5" spans="1:7" x14ac:dyDescent="0.3">
      <c r="A5" s="128"/>
    </row>
    <row r="6" spans="1:7" x14ac:dyDescent="0.3">
      <c r="A6" s="128"/>
    </row>
    <row r="7" spans="1:7" x14ac:dyDescent="0.3">
      <c r="A7" s="128"/>
    </row>
    <row r="8" spans="1:7" x14ac:dyDescent="0.3">
      <c r="A8" s="128"/>
    </row>
    <row r="9" spans="1:7" x14ac:dyDescent="0.3">
      <c r="A9" s="128"/>
    </row>
    <row r="10" spans="1:7" x14ac:dyDescent="0.3">
      <c r="A10" s="128"/>
    </row>
    <row r="11" spans="1:7" x14ac:dyDescent="0.3">
      <c r="A11" s="128"/>
    </row>
    <row r="12" spans="1:7" x14ac:dyDescent="0.3">
      <c r="A12" s="128"/>
    </row>
    <row r="13" spans="1:7" x14ac:dyDescent="0.3">
      <c r="A13" s="128"/>
    </row>
    <row r="14" spans="1:7" x14ac:dyDescent="0.3">
      <c r="A14" s="128"/>
    </row>
    <row r="15" spans="1:7" x14ac:dyDescent="0.3">
      <c r="A15" s="128"/>
    </row>
    <row r="16" spans="1:7" ht="21" x14ac:dyDescent="0.4">
      <c r="A16" s="248">
        <v>2018</v>
      </c>
      <c r="B16" s="248"/>
      <c r="C16" s="248"/>
      <c r="D16" s="248"/>
      <c r="E16" s="248"/>
      <c r="F16" s="248"/>
      <c r="G16" s="248"/>
    </row>
    <row r="17" spans="1:7" s="70" customFormat="1" ht="13.8" x14ac:dyDescent="0.25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3.8" x14ac:dyDescent="0.25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3.8" x14ac:dyDescent="0.25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3.8" x14ac:dyDescent="0.25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3.8" x14ac:dyDescent="0.25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3.8" x14ac:dyDescent="0.25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3.8" x14ac:dyDescent="0.25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3.8" x14ac:dyDescent="0.25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3.8" x14ac:dyDescent="0.25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3.8" x14ac:dyDescent="0.25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3.8" x14ac:dyDescent="0.25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3.8" x14ac:dyDescent="0.25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3.8" x14ac:dyDescent="0.25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3.8" x14ac:dyDescent="0.25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3.8" x14ac:dyDescent="0.25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3.8" x14ac:dyDescent="0.25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3.8" x14ac:dyDescent="0.25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3.8" x14ac:dyDescent="0.25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3.8" x14ac:dyDescent="0.25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3.8" x14ac:dyDescent="0.25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3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" thickTop="1" x14ac:dyDescent="0.3"/>
    <row r="39" spans="1:7" ht="21" x14ac:dyDescent="0.4">
      <c r="A39" s="248">
        <v>2019</v>
      </c>
      <c r="B39" s="248"/>
      <c r="C39" s="248"/>
      <c r="D39" s="248"/>
      <c r="E39" s="248"/>
      <c r="F39" s="248"/>
      <c r="G39" s="248"/>
    </row>
    <row r="40" spans="1:7" x14ac:dyDescent="0.3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3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3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3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3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3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3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3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3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3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3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3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3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3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" thickBot="1" x14ac:dyDescent="0.35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48">
        <v>2020</v>
      </c>
      <c r="B56" s="248"/>
      <c r="C56" s="248"/>
      <c r="D56" s="248"/>
      <c r="E56" s="248"/>
      <c r="F56" s="248"/>
      <c r="G56" s="248"/>
    </row>
    <row r="57" spans="1:7" ht="42" x14ac:dyDescent="0.3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3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3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3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3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3">
      <c r="A62" s="133">
        <v>5</v>
      </c>
      <c r="B62" s="134" t="s">
        <v>360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3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3">
      <c r="A64" s="133">
        <v>7</v>
      </c>
      <c r="B64" s="134" t="s">
        <v>361</v>
      </c>
      <c r="C64" s="134" t="s">
        <v>54</v>
      </c>
      <c r="D64" s="134" t="s">
        <v>34</v>
      </c>
      <c r="E64" s="135">
        <v>220</v>
      </c>
      <c r="F64" s="148"/>
      <c r="G64" s="137" t="s">
        <v>363</v>
      </c>
    </row>
    <row r="65" spans="1:7" x14ac:dyDescent="0.3">
      <c r="A65" s="133">
        <v>8</v>
      </c>
      <c r="B65" s="134" t="s">
        <v>362</v>
      </c>
      <c r="C65" s="134" t="s">
        <v>36</v>
      </c>
      <c r="D65" s="134" t="s">
        <v>57</v>
      </c>
      <c r="E65" s="135">
        <v>3150</v>
      </c>
      <c r="F65" s="148"/>
      <c r="G65" s="137" t="s">
        <v>363</v>
      </c>
    </row>
    <row r="66" spans="1:7" x14ac:dyDescent="0.3">
      <c r="A66" s="133">
        <v>9</v>
      </c>
      <c r="B66" s="134" t="s">
        <v>364</v>
      </c>
      <c r="C66" s="134" t="s">
        <v>42</v>
      </c>
      <c r="D66" s="134" t="s">
        <v>365</v>
      </c>
      <c r="E66" s="135">
        <v>125</v>
      </c>
      <c r="F66" s="148"/>
      <c r="G66" s="137" t="s">
        <v>366</v>
      </c>
    </row>
    <row r="67" spans="1:7" x14ac:dyDescent="0.3">
      <c r="A67" s="133">
        <v>10</v>
      </c>
      <c r="B67" s="134" t="s">
        <v>369</v>
      </c>
      <c r="C67" s="134" t="s">
        <v>42</v>
      </c>
      <c r="D67" s="134" t="s">
        <v>43</v>
      </c>
      <c r="E67" s="135">
        <v>10</v>
      </c>
      <c r="F67" s="148"/>
      <c r="G67" s="137" t="s">
        <v>368</v>
      </c>
    </row>
    <row r="68" spans="1:7" x14ac:dyDescent="0.3">
      <c r="A68" s="133">
        <v>11</v>
      </c>
      <c r="B68" s="134" t="s">
        <v>370</v>
      </c>
      <c r="C68" s="134" t="s">
        <v>36</v>
      </c>
      <c r="D68" s="134" t="s">
        <v>43</v>
      </c>
      <c r="E68" s="135">
        <v>30</v>
      </c>
      <c r="F68" s="148"/>
      <c r="G68" s="137" t="s">
        <v>368</v>
      </c>
    </row>
    <row r="69" spans="1:7" x14ac:dyDescent="0.3">
      <c r="A69" s="133">
        <v>12</v>
      </c>
      <c r="B69" s="134" t="s">
        <v>371</v>
      </c>
      <c r="C69" s="134" t="s">
        <v>36</v>
      </c>
      <c r="D69" s="134" t="s">
        <v>43</v>
      </c>
      <c r="E69" s="135">
        <v>20</v>
      </c>
      <c r="F69" s="148"/>
      <c r="G69" s="137" t="s">
        <v>372</v>
      </c>
    </row>
    <row r="70" spans="1:7" ht="15" thickBot="1" x14ac:dyDescent="0.35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" thickTop="1" x14ac:dyDescent="0.3"/>
    <row r="72" spans="1:7" ht="21" x14ac:dyDescent="0.4">
      <c r="A72" s="248">
        <v>2021</v>
      </c>
      <c r="B72" s="248"/>
      <c r="C72" s="248"/>
      <c r="D72" s="248"/>
      <c r="E72" s="248"/>
      <c r="F72" s="248"/>
      <c r="G72" s="248"/>
    </row>
    <row r="73" spans="1:7" ht="42" x14ac:dyDescent="0.3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3">
      <c r="A74" s="133">
        <v>1</v>
      </c>
      <c r="B74" s="134" t="s">
        <v>376</v>
      </c>
      <c r="C74" s="134" t="s">
        <v>377</v>
      </c>
      <c r="D74" s="70" t="s">
        <v>114</v>
      </c>
      <c r="E74" s="170" t="s">
        <v>383</v>
      </c>
      <c r="F74" s="136"/>
      <c r="G74" s="137" t="s">
        <v>381</v>
      </c>
    </row>
    <row r="75" spans="1:7" x14ac:dyDescent="0.3">
      <c r="A75" s="133">
        <v>2</v>
      </c>
      <c r="B75" s="134" t="s">
        <v>379</v>
      </c>
      <c r="C75" s="134" t="s">
        <v>378</v>
      </c>
      <c r="D75" s="134" t="s">
        <v>34</v>
      </c>
      <c r="E75" s="170" t="s">
        <v>383</v>
      </c>
      <c r="F75" s="136"/>
      <c r="G75" s="137" t="s">
        <v>381</v>
      </c>
    </row>
    <row r="76" spans="1:7" x14ac:dyDescent="0.3">
      <c r="A76" s="133">
        <v>3</v>
      </c>
      <c r="B76" s="134" t="s">
        <v>380</v>
      </c>
      <c r="C76" s="134" t="s">
        <v>378</v>
      </c>
      <c r="D76" s="134" t="s">
        <v>55</v>
      </c>
      <c r="E76" s="135">
        <v>110</v>
      </c>
      <c r="F76" s="136"/>
      <c r="G76" s="137" t="s">
        <v>382</v>
      </c>
    </row>
    <row r="77" spans="1:7" x14ac:dyDescent="0.3">
      <c r="A77" s="133">
        <v>4</v>
      </c>
      <c r="B77" s="134" t="s">
        <v>384</v>
      </c>
      <c r="C77" s="134" t="s">
        <v>42</v>
      </c>
      <c r="D77" s="134" t="s">
        <v>109</v>
      </c>
      <c r="E77" s="170" t="s">
        <v>383</v>
      </c>
      <c r="F77" s="136"/>
      <c r="G77" s="137" t="s">
        <v>386</v>
      </c>
    </row>
    <row r="78" spans="1:7" x14ac:dyDescent="0.3">
      <c r="A78" s="133">
        <v>5</v>
      </c>
      <c r="B78" s="134" t="s">
        <v>385</v>
      </c>
      <c r="C78" s="134" t="s">
        <v>42</v>
      </c>
      <c r="D78" s="134" t="s">
        <v>43</v>
      </c>
      <c r="E78" s="135">
        <v>120</v>
      </c>
      <c r="F78" s="136"/>
      <c r="G78" s="137" t="s">
        <v>387</v>
      </c>
    </row>
    <row r="79" spans="1:7" x14ac:dyDescent="0.3">
      <c r="A79" s="133">
        <v>6</v>
      </c>
      <c r="B79" s="134" t="s">
        <v>391</v>
      </c>
      <c r="C79" s="134" t="s">
        <v>42</v>
      </c>
      <c r="D79" s="134" t="s">
        <v>392</v>
      </c>
      <c r="E79" s="170" t="s">
        <v>383</v>
      </c>
      <c r="F79" s="136"/>
      <c r="G79" s="137" t="s">
        <v>387</v>
      </c>
    </row>
    <row r="80" spans="1:7" x14ac:dyDescent="0.3">
      <c r="A80" s="133">
        <v>7</v>
      </c>
      <c r="B80" s="134" t="s">
        <v>390</v>
      </c>
      <c r="C80" s="134" t="s">
        <v>145</v>
      </c>
      <c r="D80" s="134" t="s">
        <v>43</v>
      </c>
      <c r="E80" s="135">
        <v>150</v>
      </c>
      <c r="F80" s="136"/>
      <c r="G80" s="137" t="s">
        <v>389</v>
      </c>
    </row>
    <row r="81" spans="1:7" x14ac:dyDescent="0.3">
      <c r="A81" s="133">
        <v>8</v>
      </c>
      <c r="B81" s="134" t="s">
        <v>388</v>
      </c>
      <c r="C81" s="134" t="s">
        <v>378</v>
      </c>
      <c r="D81" s="134" t="s">
        <v>43</v>
      </c>
      <c r="E81" s="135">
        <v>110</v>
      </c>
      <c r="F81" s="136"/>
      <c r="G81" s="137" t="s">
        <v>389</v>
      </c>
    </row>
    <row r="82" spans="1:7" x14ac:dyDescent="0.3">
      <c r="A82" s="133">
        <v>9</v>
      </c>
      <c r="B82" s="134" t="s">
        <v>395</v>
      </c>
      <c r="C82" s="134" t="s">
        <v>394</v>
      </c>
      <c r="D82" s="134" t="s">
        <v>68</v>
      </c>
      <c r="E82" s="135">
        <v>65</v>
      </c>
      <c r="F82" s="136"/>
      <c r="G82" s="137" t="s">
        <v>393</v>
      </c>
    </row>
    <row r="83" spans="1:7" x14ac:dyDescent="0.3">
      <c r="A83" s="133">
        <v>10</v>
      </c>
      <c r="B83" s="134" t="s">
        <v>397</v>
      </c>
      <c r="C83" s="134" t="s">
        <v>396</v>
      </c>
      <c r="D83" s="134" t="s">
        <v>130</v>
      </c>
      <c r="E83" s="135">
        <v>230</v>
      </c>
      <c r="F83" s="136"/>
      <c r="G83" s="137" t="s">
        <v>398</v>
      </c>
    </row>
    <row r="84" spans="1:7" x14ac:dyDescent="0.3">
      <c r="A84" s="133">
        <v>11</v>
      </c>
      <c r="B84" s="134" t="s">
        <v>399</v>
      </c>
      <c r="C84" s="134" t="s">
        <v>145</v>
      </c>
      <c r="D84" s="134" t="s">
        <v>43</v>
      </c>
      <c r="E84" s="135">
        <v>120</v>
      </c>
      <c r="F84" s="136"/>
      <c r="G84" s="137" t="s">
        <v>401</v>
      </c>
    </row>
    <row r="85" spans="1:7" x14ac:dyDescent="0.3">
      <c r="A85" s="133">
        <v>12</v>
      </c>
      <c r="B85" s="134" t="s">
        <v>400</v>
      </c>
      <c r="C85" s="134" t="s">
        <v>396</v>
      </c>
      <c r="D85" s="134" t="s">
        <v>27</v>
      </c>
      <c r="E85" s="135">
        <v>110</v>
      </c>
      <c r="F85" s="136"/>
      <c r="G85" s="137" t="s">
        <v>401</v>
      </c>
    </row>
    <row r="86" spans="1:7" x14ac:dyDescent="0.3">
      <c r="A86" s="133">
        <v>13</v>
      </c>
      <c r="B86" s="134" t="s">
        <v>402</v>
      </c>
      <c r="C86" s="134" t="s">
        <v>378</v>
      </c>
      <c r="D86" s="134" t="s">
        <v>43</v>
      </c>
      <c r="E86" s="170" t="s">
        <v>383</v>
      </c>
      <c r="F86" s="136"/>
      <c r="G86" s="137" t="s">
        <v>401</v>
      </c>
    </row>
    <row r="87" spans="1:7" ht="15" thickBot="1" x14ac:dyDescent="0.35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" thickTop="1" x14ac:dyDescent="0.3"/>
    <row r="89" spans="1:7" ht="21" x14ac:dyDescent="0.4">
      <c r="A89" s="248">
        <v>2022</v>
      </c>
      <c r="B89" s="248"/>
      <c r="C89" s="248"/>
      <c r="D89" s="248"/>
      <c r="E89" s="248"/>
      <c r="F89" s="248"/>
      <c r="G89" s="248"/>
    </row>
    <row r="90" spans="1:7" ht="42" x14ac:dyDescent="0.3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3">
      <c r="A91" s="133">
        <v>1</v>
      </c>
      <c r="B91" s="134" t="s">
        <v>411</v>
      </c>
      <c r="C91" s="134" t="s">
        <v>377</v>
      </c>
      <c r="D91" s="70" t="s">
        <v>112</v>
      </c>
      <c r="E91" s="170" t="s">
        <v>383</v>
      </c>
      <c r="F91" s="136"/>
      <c r="G91" s="137" t="s">
        <v>414</v>
      </c>
    </row>
    <row r="92" spans="1:7" x14ac:dyDescent="0.3">
      <c r="A92" s="133">
        <v>2</v>
      </c>
      <c r="B92" s="134" t="s">
        <v>412</v>
      </c>
      <c r="C92" s="134" t="s">
        <v>377</v>
      </c>
      <c r="D92" s="70" t="s">
        <v>109</v>
      </c>
      <c r="E92" s="170" t="s">
        <v>383</v>
      </c>
      <c r="F92" s="136"/>
      <c r="G92" s="137" t="s">
        <v>413</v>
      </c>
    </row>
    <row r="93" spans="1:7" x14ac:dyDescent="0.3">
      <c r="A93" s="133">
        <v>3</v>
      </c>
      <c r="B93" s="134" t="s">
        <v>415</v>
      </c>
      <c r="C93" s="134" t="s">
        <v>145</v>
      </c>
      <c r="D93" s="70" t="s">
        <v>102</v>
      </c>
      <c r="E93" s="170">
        <v>200</v>
      </c>
      <c r="F93" s="136"/>
      <c r="G93" s="137" t="s">
        <v>413</v>
      </c>
    </row>
    <row r="94" spans="1:7" x14ac:dyDescent="0.3">
      <c r="A94" s="133">
        <v>4</v>
      </c>
      <c r="B94" s="70" t="s">
        <v>416</v>
      </c>
      <c r="C94" s="70" t="s">
        <v>378</v>
      </c>
      <c r="D94" s="70" t="s">
        <v>43</v>
      </c>
      <c r="E94" s="170" t="s">
        <v>383</v>
      </c>
      <c r="F94" s="70"/>
      <c r="G94" s="137" t="s">
        <v>422</v>
      </c>
    </row>
    <row r="95" spans="1:7" x14ac:dyDescent="0.3">
      <c r="A95" s="133">
        <v>5</v>
      </c>
      <c r="B95" s="70" t="s">
        <v>418</v>
      </c>
      <c r="C95" s="70" t="s">
        <v>378</v>
      </c>
      <c r="D95" s="70" t="s">
        <v>115</v>
      </c>
      <c r="E95" s="170">
        <v>60</v>
      </c>
      <c r="F95" s="70"/>
      <c r="G95" s="137" t="s">
        <v>417</v>
      </c>
    </row>
    <row r="96" spans="1:7" x14ac:dyDescent="0.3">
      <c r="A96" s="133">
        <v>6</v>
      </c>
      <c r="B96" s="70" t="s">
        <v>419</v>
      </c>
      <c r="C96" s="70" t="s">
        <v>394</v>
      </c>
      <c r="D96" s="70" t="s">
        <v>43</v>
      </c>
      <c r="E96" s="170">
        <v>1000</v>
      </c>
      <c r="F96" s="70"/>
      <c r="G96" s="137" t="s">
        <v>417</v>
      </c>
    </row>
    <row r="97" spans="1:8" x14ac:dyDescent="0.3">
      <c r="A97" s="133">
        <v>7</v>
      </c>
      <c r="B97" s="136" t="s">
        <v>420</v>
      </c>
      <c r="C97" s="136" t="s">
        <v>396</v>
      </c>
      <c r="D97" s="136" t="s">
        <v>421</v>
      </c>
      <c r="E97" s="170">
        <v>1450</v>
      </c>
      <c r="F97" s="136"/>
      <c r="G97" s="137" t="s">
        <v>417</v>
      </c>
    </row>
    <row r="98" spans="1:8" x14ac:dyDescent="0.3">
      <c r="A98" s="133">
        <v>8</v>
      </c>
      <c r="B98" s="136" t="s">
        <v>423</v>
      </c>
      <c r="C98" s="136" t="s">
        <v>145</v>
      </c>
      <c r="D98" s="136" t="s">
        <v>43</v>
      </c>
      <c r="E98" s="170">
        <v>150</v>
      </c>
      <c r="F98" s="136"/>
      <c r="G98" s="137" t="s">
        <v>426</v>
      </c>
    </row>
    <row r="99" spans="1:8" x14ac:dyDescent="0.3">
      <c r="A99" s="133">
        <v>9</v>
      </c>
      <c r="B99" s="136" t="s">
        <v>424</v>
      </c>
      <c r="C99" s="136" t="s">
        <v>145</v>
      </c>
      <c r="D99" s="136" t="s">
        <v>74</v>
      </c>
      <c r="E99" s="170" t="s">
        <v>383</v>
      </c>
      <c r="F99" s="136"/>
      <c r="G99" s="137" t="s">
        <v>427</v>
      </c>
    </row>
    <row r="100" spans="1:8" x14ac:dyDescent="0.3">
      <c r="A100" s="133">
        <v>10</v>
      </c>
      <c r="B100" s="136" t="s">
        <v>425</v>
      </c>
      <c r="C100" s="136" t="s">
        <v>145</v>
      </c>
      <c r="D100" s="136" t="s">
        <v>55</v>
      </c>
      <c r="E100" s="170">
        <v>120</v>
      </c>
      <c r="F100" s="136"/>
      <c r="G100" s="137" t="s">
        <v>427</v>
      </c>
    </row>
    <row r="101" spans="1:8" x14ac:dyDescent="0.3">
      <c r="A101" s="133">
        <v>11</v>
      </c>
      <c r="B101" s="136" t="s">
        <v>428</v>
      </c>
      <c r="C101" s="136" t="s">
        <v>396</v>
      </c>
      <c r="D101" s="136" t="s">
        <v>132</v>
      </c>
      <c r="E101" s="170">
        <v>150</v>
      </c>
      <c r="F101" s="136"/>
      <c r="G101" s="137" t="s">
        <v>427</v>
      </c>
    </row>
    <row r="102" spans="1:8" x14ac:dyDescent="0.3">
      <c r="A102" s="133">
        <v>12</v>
      </c>
      <c r="B102" s="136" t="s">
        <v>429</v>
      </c>
      <c r="C102" s="134" t="s">
        <v>377</v>
      </c>
      <c r="D102" s="136" t="s">
        <v>55</v>
      </c>
      <c r="E102" s="170">
        <v>200</v>
      </c>
      <c r="F102" s="136"/>
      <c r="G102" s="137" t="s">
        <v>435</v>
      </c>
    </row>
    <row r="103" spans="1:8" x14ac:dyDescent="0.3">
      <c r="A103" s="133">
        <v>13</v>
      </c>
      <c r="B103" s="136" t="s">
        <v>431</v>
      </c>
      <c r="C103" s="136" t="s">
        <v>42</v>
      </c>
      <c r="D103" s="136" t="s">
        <v>115</v>
      </c>
      <c r="E103" s="170">
        <v>250</v>
      </c>
      <c r="F103" s="136"/>
      <c r="G103" s="137" t="s">
        <v>435</v>
      </c>
    </row>
    <row r="104" spans="1:8" x14ac:dyDescent="0.3">
      <c r="A104" s="133">
        <v>14</v>
      </c>
      <c r="B104" s="136" t="s">
        <v>433</v>
      </c>
      <c r="C104" s="136" t="s">
        <v>394</v>
      </c>
      <c r="D104" s="136" t="s">
        <v>74</v>
      </c>
      <c r="E104" s="170">
        <v>475</v>
      </c>
      <c r="F104" s="136"/>
      <c r="G104" s="137" t="s">
        <v>435</v>
      </c>
    </row>
    <row r="105" spans="1:8" x14ac:dyDescent="0.3">
      <c r="A105" s="133">
        <v>15</v>
      </c>
      <c r="B105" s="136" t="s">
        <v>437</v>
      </c>
      <c r="C105" s="136" t="s">
        <v>396</v>
      </c>
      <c r="D105" s="136" t="s">
        <v>102</v>
      </c>
      <c r="E105" s="170">
        <v>220</v>
      </c>
      <c r="F105" s="136"/>
      <c r="G105" s="137" t="s">
        <v>435</v>
      </c>
    </row>
    <row r="106" spans="1:8" x14ac:dyDescent="0.3">
      <c r="A106" s="133">
        <v>16</v>
      </c>
      <c r="B106" s="136" t="s">
        <v>432</v>
      </c>
      <c r="C106" s="136" t="s">
        <v>145</v>
      </c>
      <c r="D106" s="136" t="s">
        <v>43</v>
      </c>
      <c r="E106" s="170">
        <v>70</v>
      </c>
      <c r="F106" s="136"/>
      <c r="G106" s="137" t="s">
        <v>435</v>
      </c>
      <c r="H106" s="222"/>
    </row>
    <row r="107" spans="1:8" x14ac:dyDescent="0.3">
      <c r="A107" s="133">
        <v>17</v>
      </c>
      <c r="B107" s="136" t="s">
        <v>430</v>
      </c>
      <c r="C107" s="134" t="s">
        <v>377</v>
      </c>
      <c r="D107" s="136" t="s">
        <v>43</v>
      </c>
      <c r="E107" s="170">
        <v>130</v>
      </c>
      <c r="F107" s="136"/>
      <c r="G107" s="137" t="s">
        <v>435</v>
      </c>
    </row>
    <row r="108" spans="1:8" x14ac:dyDescent="0.3">
      <c r="A108" s="133">
        <v>18</v>
      </c>
      <c r="B108" s="136" t="s">
        <v>434</v>
      </c>
      <c r="C108" s="136" t="s">
        <v>145</v>
      </c>
      <c r="D108" s="136" t="s">
        <v>110</v>
      </c>
      <c r="E108" s="170">
        <v>320</v>
      </c>
      <c r="F108" s="136"/>
      <c r="G108" s="137" t="s">
        <v>436</v>
      </c>
    </row>
    <row r="109" spans="1:8" x14ac:dyDescent="0.3">
      <c r="A109" s="133">
        <v>19</v>
      </c>
      <c r="B109" s="136" t="s">
        <v>438</v>
      </c>
      <c r="C109" s="136" t="s">
        <v>145</v>
      </c>
      <c r="D109" s="136" t="s">
        <v>68</v>
      </c>
      <c r="E109" s="170">
        <v>60</v>
      </c>
      <c r="F109" s="136"/>
      <c r="G109" s="137" t="s">
        <v>441</v>
      </c>
    </row>
    <row r="110" spans="1:8" x14ac:dyDescent="0.3">
      <c r="A110" s="133">
        <v>20</v>
      </c>
      <c r="B110" s="136" t="s">
        <v>439</v>
      </c>
      <c r="C110" s="136" t="s">
        <v>378</v>
      </c>
      <c r="D110" s="136" t="s">
        <v>43</v>
      </c>
      <c r="E110" s="170">
        <v>200</v>
      </c>
      <c r="F110" s="136"/>
      <c r="G110" s="137" t="s">
        <v>441</v>
      </c>
    </row>
    <row r="111" spans="1:8" x14ac:dyDescent="0.3">
      <c r="A111" s="133">
        <v>21</v>
      </c>
      <c r="B111" s="136" t="s">
        <v>440</v>
      </c>
      <c r="C111" s="136" t="s">
        <v>377</v>
      </c>
      <c r="D111" s="136" t="s">
        <v>31</v>
      </c>
      <c r="E111" s="170" t="s">
        <v>383</v>
      </c>
      <c r="F111" s="136"/>
      <c r="G111" s="137" t="s">
        <v>441</v>
      </c>
    </row>
    <row r="112" spans="1:8" ht="15" thickBot="1" x14ac:dyDescent="0.35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" thickTop="1" x14ac:dyDescent="0.3"/>
    <row r="114" spans="1:7" ht="15.75" customHeight="1" x14ac:dyDescent="0.4">
      <c r="A114" s="248">
        <v>2023</v>
      </c>
      <c r="B114" s="248"/>
      <c r="C114" s="248"/>
      <c r="D114" s="248"/>
      <c r="E114" s="248"/>
      <c r="F114" s="248"/>
      <c r="G114" s="248"/>
    </row>
    <row r="115" spans="1:7" ht="42" x14ac:dyDescent="0.3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3">
      <c r="A116" s="223">
        <v>1</v>
      </c>
      <c r="B116" s="136" t="s">
        <v>481</v>
      </c>
      <c r="C116" s="136" t="s">
        <v>144</v>
      </c>
      <c r="D116" s="136" t="s">
        <v>109</v>
      </c>
      <c r="E116" s="221">
        <v>60</v>
      </c>
      <c r="F116" s="136"/>
      <c r="G116" s="221" t="s">
        <v>484</v>
      </c>
    </row>
    <row r="117" spans="1:7" x14ac:dyDescent="0.3">
      <c r="A117" s="223">
        <v>2</v>
      </c>
      <c r="B117" s="136" t="s">
        <v>482</v>
      </c>
      <c r="C117" s="136" t="s">
        <v>144</v>
      </c>
      <c r="D117" s="136" t="s">
        <v>43</v>
      </c>
      <c r="E117" s="221" t="s">
        <v>383</v>
      </c>
      <c r="F117" s="136"/>
      <c r="G117" s="221" t="s">
        <v>484</v>
      </c>
    </row>
    <row r="118" spans="1:7" x14ac:dyDescent="0.3">
      <c r="A118" s="223">
        <v>3</v>
      </c>
      <c r="B118" s="136" t="s">
        <v>483</v>
      </c>
      <c r="C118" s="136" t="s">
        <v>144</v>
      </c>
      <c r="D118" s="136" t="s">
        <v>43</v>
      </c>
      <c r="E118" s="221" t="s">
        <v>383</v>
      </c>
      <c r="F118" s="136"/>
      <c r="G118" s="221" t="s">
        <v>485</v>
      </c>
    </row>
    <row r="119" spans="1:7" x14ac:dyDescent="0.3">
      <c r="A119" s="223">
        <v>4</v>
      </c>
      <c r="B119" s="136" t="s">
        <v>487</v>
      </c>
      <c r="C119" s="136" t="s">
        <v>396</v>
      </c>
      <c r="D119" s="136" t="s">
        <v>88</v>
      </c>
      <c r="E119" s="221" t="s">
        <v>383</v>
      </c>
      <c r="F119" s="136"/>
      <c r="G119" s="221" t="s">
        <v>488</v>
      </c>
    </row>
    <row r="120" spans="1:7" x14ac:dyDescent="0.3">
      <c r="A120" s="223">
        <v>5</v>
      </c>
      <c r="B120" s="136" t="s">
        <v>489</v>
      </c>
      <c r="C120" s="136" t="s">
        <v>396</v>
      </c>
      <c r="D120" s="136" t="s">
        <v>490</v>
      </c>
      <c r="E120" s="221">
        <v>300</v>
      </c>
      <c r="F120" s="136"/>
      <c r="G120" s="221" t="s">
        <v>491</v>
      </c>
    </row>
    <row r="121" spans="1:7" x14ac:dyDescent="0.3">
      <c r="A121" s="223">
        <v>6</v>
      </c>
      <c r="B121" s="136" t="s">
        <v>492</v>
      </c>
      <c r="C121" s="136" t="s">
        <v>145</v>
      </c>
      <c r="D121" s="136" t="s">
        <v>43</v>
      </c>
      <c r="E121" s="221">
        <v>70</v>
      </c>
      <c r="F121" s="136"/>
      <c r="G121" s="224" t="s">
        <v>491</v>
      </c>
    </row>
    <row r="122" spans="1:7" x14ac:dyDescent="0.3">
      <c r="A122" s="223">
        <v>7</v>
      </c>
      <c r="B122" s="136" t="s">
        <v>494</v>
      </c>
      <c r="C122" s="136" t="s">
        <v>144</v>
      </c>
      <c r="D122" s="136" t="s">
        <v>43</v>
      </c>
      <c r="E122" s="221" t="s">
        <v>383</v>
      </c>
      <c r="F122" s="136"/>
      <c r="G122" s="224" t="s">
        <v>493</v>
      </c>
    </row>
    <row r="123" spans="1:7" x14ac:dyDescent="0.3">
      <c r="A123" s="223">
        <v>8</v>
      </c>
      <c r="B123" s="136" t="s">
        <v>495</v>
      </c>
      <c r="C123" s="136" t="s">
        <v>42</v>
      </c>
      <c r="D123" s="136" t="s">
        <v>43</v>
      </c>
      <c r="E123" s="227">
        <v>16600</v>
      </c>
      <c r="F123" s="136"/>
      <c r="G123" s="224" t="s">
        <v>493</v>
      </c>
    </row>
    <row r="124" spans="1:7" x14ac:dyDescent="0.3">
      <c r="A124" s="223">
        <v>9</v>
      </c>
      <c r="B124" s="136" t="s">
        <v>496</v>
      </c>
      <c r="C124" s="136" t="s">
        <v>396</v>
      </c>
      <c r="D124" s="136" t="s">
        <v>110</v>
      </c>
      <c r="E124" s="221" t="s">
        <v>383</v>
      </c>
      <c r="F124" s="136"/>
      <c r="G124" s="228" t="s">
        <v>506</v>
      </c>
    </row>
    <row r="125" spans="1:7" x14ac:dyDescent="0.3">
      <c r="A125" s="223">
        <v>10</v>
      </c>
      <c r="B125" s="136" t="s">
        <v>502</v>
      </c>
      <c r="C125" s="136" t="s">
        <v>396</v>
      </c>
      <c r="D125" s="136" t="s">
        <v>88</v>
      </c>
      <c r="E125" s="221">
        <v>150</v>
      </c>
      <c r="F125" s="136"/>
      <c r="G125" s="228" t="s">
        <v>506</v>
      </c>
    </row>
    <row r="126" spans="1:7" x14ac:dyDescent="0.3">
      <c r="A126" s="223">
        <v>11</v>
      </c>
      <c r="B126" s="136" t="s">
        <v>503</v>
      </c>
      <c r="C126" s="136" t="s">
        <v>145</v>
      </c>
      <c r="D126" s="136" t="s">
        <v>43</v>
      </c>
      <c r="E126" s="221" t="s">
        <v>383</v>
      </c>
      <c r="F126" s="136"/>
      <c r="G126" s="228" t="s">
        <v>506</v>
      </c>
    </row>
    <row r="127" spans="1:7" x14ac:dyDescent="0.3">
      <c r="A127" s="223">
        <v>12</v>
      </c>
      <c r="B127" s="136" t="s">
        <v>504</v>
      </c>
      <c r="C127" s="136" t="s">
        <v>145</v>
      </c>
      <c r="D127" s="136" t="s">
        <v>43</v>
      </c>
      <c r="E127" s="221" t="s">
        <v>383</v>
      </c>
      <c r="F127" s="136"/>
      <c r="G127" s="228" t="s">
        <v>507</v>
      </c>
    </row>
    <row r="128" spans="1:7" x14ac:dyDescent="0.3">
      <c r="A128" s="223">
        <f>+A127+1</f>
        <v>13</v>
      </c>
      <c r="B128" s="64" t="s">
        <v>497</v>
      </c>
      <c r="C128" s="136" t="s">
        <v>144</v>
      </c>
      <c r="D128" s="136" t="s">
        <v>113</v>
      </c>
      <c r="E128" s="221" t="s">
        <v>383</v>
      </c>
      <c r="F128" s="136"/>
      <c r="G128" s="228" t="s">
        <v>507</v>
      </c>
    </row>
    <row r="129" spans="1:7" x14ac:dyDescent="0.3">
      <c r="A129" s="223">
        <f t="shared" ref="A129:A133" si="0">+A128+1</f>
        <v>14</v>
      </c>
      <c r="B129" s="136" t="s">
        <v>498</v>
      </c>
      <c r="C129" s="136" t="s">
        <v>144</v>
      </c>
      <c r="D129" s="136" t="s">
        <v>114</v>
      </c>
      <c r="E129" s="221" t="s">
        <v>383</v>
      </c>
      <c r="F129" s="136"/>
      <c r="G129" s="228" t="s">
        <v>507</v>
      </c>
    </row>
    <row r="130" spans="1:7" x14ac:dyDescent="0.3">
      <c r="A130" s="223">
        <f t="shared" si="0"/>
        <v>15</v>
      </c>
      <c r="B130" s="136" t="s">
        <v>505</v>
      </c>
      <c r="C130" s="136" t="s">
        <v>42</v>
      </c>
      <c r="D130" s="136" t="s">
        <v>109</v>
      </c>
      <c r="E130" s="221">
        <v>200</v>
      </c>
      <c r="F130" s="136"/>
      <c r="G130" s="228" t="s">
        <v>507</v>
      </c>
    </row>
    <row r="131" spans="1:7" x14ac:dyDescent="0.3">
      <c r="A131" s="223">
        <f t="shared" si="0"/>
        <v>16</v>
      </c>
      <c r="B131" s="136" t="s">
        <v>499</v>
      </c>
      <c r="C131" s="136" t="s">
        <v>144</v>
      </c>
      <c r="D131" s="136" t="s">
        <v>55</v>
      </c>
      <c r="E131" s="221">
        <v>1200</v>
      </c>
      <c r="F131" s="136"/>
      <c r="G131" s="228" t="s">
        <v>507</v>
      </c>
    </row>
    <row r="132" spans="1:7" x14ac:dyDescent="0.3">
      <c r="A132" s="223">
        <f t="shared" si="0"/>
        <v>17</v>
      </c>
      <c r="B132" s="136" t="s">
        <v>501</v>
      </c>
      <c r="C132" s="136" t="s">
        <v>145</v>
      </c>
      <c r="D132" s="136" t="s">
        <v>115</v>
      </c>
      <c r="E132" s="221">
        <v>100</v>
      </c>
      <c r="F132" s="136"/>
      <c r="G132" s="228" t="s">
        <v>507</v>
      </c>
    </row>
    <row r="133" spans="1:7" x14ac:dyDescent="0.3">
      <c r="A133" s="223">
        <f t="shared" si="0"/>
        <v>18</v>
      </c>
      <c r="B133" s="136" t="s">
        <v>500</v>
      </c>
      <c r="C133" s="136" t="s">
        <v>42</v>
      </c>
      <c r="D133" s="136" t="s">
        <v>392</v>
      </c>
      <c r="E133" s="221">
        <v>200</v>
      </c>
      <c r="F133" s="136"/>
      <c r="G133" s="228" t="s">
        <v>507</v>
      </c>
    </row>
    <row r="134" spans="1:7" x14ac:dyDescent="0.3">
      <c r="A134" s="223">
        <v>19</v>
      </c>
      <c r="B134" s="136" t="s">
        <v>509</v>
      </c>
      <c r="C134" s="136" t="s">
        <v>42</v>
      </c>
      <c r="D134" s="136" t="s">
        <v>43</v>
      </c>
      <c r="E134" s="221">
        <v>175</v>
      </c>
      <c r="F134" s="136"/>
      <c r="G134" s="228" t="s">
        <v>510</v>
      </c>
    </row>
    <row r="135" spans="1:7" x14ac:dyDescent="0.3">
      <c r="A135" s="223">
        <v>20</v>
      </c>
      <c r="B135" s="136" t="s">
        <v>511</v>
      </c>
      <c r="C135" s="136" t="s">
        <v>144</v>
      </c>
      <c r="D135" s="136" t="s">
        <v>114</v>
      </c>
      <c r="E135" s="221" t="s">
        <v>383</v>
      </c>
      <c r="F135" s="136"/>
      <c r="G135" s="228" t="s">
        <v>510</v>
      </c>
    </row>
    <row r="136" spans="1:7" x14ac:dyDescent="0.3">
      <c r="A136" s="223">
        <v>21</v>
      </c>
      <c r="B136" s="136" t="s">
        <v>512</v>
      </c>
      <c r="C136" s="136" t="s">
        <v>144</v>
      </c>
      <c r="D136" s="136" t="s">
        <v>88</v>
      </c>
      <c r="E136" s="221">
        <v>65</v>
      </c>
      <c r="F136" s="136"/>
      <c r="G136" s="228" t="s">
        <v>513</v>
      </c>
    </row>
    <row r="137" spans="1:7" x14ac:dyDescent="0.3">
      <c r="A137" s="223">
        <v>22</v>
      </c>
      <c r="B137" s="136" t="s">
        <v>514</v>
      </c>
      <c r="C137" s="136" t="s">
        <v>145</v>
      </c>
      <c r="D137" s="136" t="s">
        <v>43</v>
      </c>
      <c r="E137" s="221">
        <v>300</v>
      </c>
      <c r="F137" s="136"/>
      <c r="G137" s="228" t="s">
        <v>515</v>
      </c>
    </row>
    <row r="138" spans="1:7" x14ac:dyDescent="0.3">
      <c r="A138" s="223">
        <v>23</v>
      </c>
      <c r="B138" s="136" t="s">
        <v>517</v>
      </c>
      <c r="C138" s="136" t="s">
        <v>145</v>
      </c>
      <c r="D138" s="136" t="s">
        <v>109</v>
      </c>
      <c r="E138" s="221">
        <v>300</v>
      </c>
      <c r="F138" s="136"/>
      <c r="G138" s="228" t="s">
        <v>515</v>
      </c>
    </row>
    <row r="139" spans="1:7" x14ac:dyDescent="0.3">
      <c r="A139" s="223">
        <v>24</v>
      </c>
      <c r="B139" s="136" t="s">
        <v>516</v>
      </c>
      <c r="C139" s="136" t="s">
        <v>144</v>
      </c>
      <c r="D139" s="136" t="s">
        <v>118</v>
      </c>
      <c r="E139" s="221" t="s">
        <v>383</v>
      </c>
      <c r="F139" s="136"/>
      <c r="G139" s="228" t="s">
        <v>515</v>
      </c>
    </row>
    <row r="140" spans="1:7" ht="15" thickBot="1" x14ac:dyDescent="0.35">
      <c r="A140" s="138"/>
      <c r="B140" s="139" t="s">
        <v>69</v>
      </c>
      <c r="C140" s="140">
        <v>19</v>
      </c>
      <c r="D140" s="141"/>
      <c r="E140" s="142">
        <f>SUM(E116:E139)</f>
        <v>19720</v>
      </c>
      <c r="F140" s="143"/>
      <c r="G140" s="144"/>
    </row>
    <row r="141" spans="1:7" ht="15" thickTop="1" x14ac:dyDescent="0.3"/>
    <row r="142" spans="1:7" ht="21" x14ac:dyDescent="0.4">
      <c r="A142" s="248">
        <v>2024</v>
      </c>
      <c r="B142" s="248"/>
      <c r="C142" s="248"/>
      <c r="D142" s="248"/>
      <c r="E142" s="248"/>
      <c r="F142" s="248"/>
      <c r="G142" s="248"/>
    </row>
    <row r="143" spans="1:7" ht="42" x14ac:dyDescent="0.3">
      <c r="A143" s="129" t="s">
        <v>23</v>
      </c>
      <c r="B143" s="130"/>
      <c r="C143" s="130"/>
      <c r="D143" s="130"/>
      <c r="E143" s="149" t="s">
        <v>93</v>
      </c>
      <c r="F143" s="131"/>
      <c r="G143" s="149" t="s">
        <v>94</v>
      </c>
    </row>
    <row r="144" spans="1:7" x14ac:dyDescent="0.3">
      <c r="A144" s="223">
        <v>1</v>
      </c>
      <c r="B144" s="136" t="s">
        <v>520</v>
      </c>
      <c r="C144" s="136" t="s">
        <v>145</v>
      </c>
      <c r="D144" s="136" t="s">
        <v>43</v>
      </c>
      <c r="E144" s="221">
        <v>1850</v>
      </c>
      <c r="F144" s="136"/>
      <c r="G144" s="224" t="s">
        <v>523</v>
      </c>
    </row>
    <row r="145" spans="1:7" x14ac:dyDescent="0.3">
      <c r="A145" s="223">
        <v>2</v>
      </c>
      <c r="B145" s="136" t="s">
        <v>521</v>
      </c>
      <c r="C145" s="136" t="s">
        <v>144</v>
      </c>
      <c r="D145" s="136" t="s">
        <v>114</v>
      </c>
      <c r="E145" s="221">
        <v>70</v>
      </c>
      <c r="F145" s="136"/>
      <c r="G145" s="224" t="s">
        <v>524</v>
      </c>
    </row>
    <row r="146" spans="1:7" x14ac:dyDescent="0.3">
      <c r="A146" s="223">
        <v>3</v>
      </c>
      <c r="B146" s="136" t="s">
        <v>522</v>
      </c>
      <c r="C146" s="136" t="s">
        <v>144</v>
      </c>
      <c r="D146" s="136" t="s">
        <v>110</v>
      </c>
      <c r="E146" s="221">
        <v>50</v>
      </c>
      <c r="F146" s="136"/>
      <c r="G146" s="224" t="s">
        <v>525</v>
      </c>
    </row>
    <row r="147" spans="1:7" x14ac:dyDescent="0.3">
      <c r="A147" s="223">
        <v>4</v>
      </c>
      <c r="B147" s="136" t="s">
        <v>526</v>
      </c>
      <c r="C147" s="136" t="s">
        <v>144</v>
      </c>
      <c r="D147" s="136" t="s">
        <v>109</v>
      </c>
      <c r="E147" s="221">
        <v>40</v>
      </c>
      <c r="F147" s="136"/>
      <c r="G147" s="137" t="s">
        <v>532</v>
      </c>
    </row>
    <row r="148" spans="1:7" x14ac:dyDescent="0.3">
      <c r="A148" s="223">
        <v>5</v>
      </c>
      <c r="B148" s="136" t="s">
        <v>527</v>
      </c>
      <c r="C148" s="136" t="s">
        <v>144</v>
      </c>
      <c r="D148" s="136" t="s">
        <v>102</v>
      </c>
      <c r="E148" s="221">
        <v>130</v>
      </c>
      <c r="F148" s="136"/>
      <c r="G148" s="137" t="s">
        <v>532</v>
      </c>
    </row>
    <row r="149" spans="1:7" x14ac:dyDescent="0.3">
      <c r="A149" s="223">
        <v>6</v>
      </c>
      <c r="B149" s="136" t="s">
        <v>528</v>
      </c>
      <c r="C149" s="136" t="s">
        <v>144</v>
      </c>
      <c r="D149" s="136" t="s">
        <v>531</v>
      </c>
      <c r="E149" s="221">
        <v>300</v>
      </c>
      <c r="F149" s="136"/>
      <c r="G149" s="137" t="s">
        <v>532</v>
      </c>
    </row>
    <row r="150" spans="1:7" x14ac:dyDescent="0.3">
      <c r="A150" s="223">
        <v>7</v>
      </c>
      <c r="B150" s="136" t="s">
        <v>529</v>
      </c>
      <c r="C150" s="136" t="s">
        <v>36</v>
      </c>
      <c r="D150" s="136" t="s">
        <v>43</v>
      </c>
      <c r="E150" s="221">
        <v>90</v>
      </c>
      <c r="F150" s="136"/>
      <c r="G150" s="137" t="s">
        <v>533</v>
      </c>
    </row>
    <row r="151" spans="1:7" x14ac:dyDescent="0.3">
      <c r="A151" s="223">
        <v>8</v>
      </c>
      <c r="B151" s="136" t="s">
        <v>530</v>
      </c>
      <c r="C151" s="136" t="s">
        <v>36</v>
      </c>
      <c r="D151" s="136" t="s">
        <v>102</v>
      </c>
      <c r="E151" s="221">
        <v>10</v>
      </c>
      <c r="F151" s="136"/>
      <c r="G151" s="137" t="s">
        <v>533</v>
      </c>
    </row>
    <row r="152" spans="1:7" x14ac:dyDescent="0.3">
      <c r="A152" s="223">
        <v>9</v>
      </c>
      <c r="B152" s="136" t="s">
        <v>534</v>
      </c>
      <c r="C152" s="136" t="s">
        <v>396</v>
      </c>
      <c r="D152" s="136" t="s">
        <v>119</v>
      </c>
      <c r="E152" s="221">
        <v>150</v>
      </c>
      <c r="F152" s="136"/>
      <c r="G152" s="137" t="s">
        <v>533</v>
      </c>
    </row>
    <row r="153" spans="1:7" x14ac:dyDescent="0.3">
      <c r="A153" s="223">
        <v>10</v>
      </c>
      <c r="B153" s="136" t="s">
        <v>535</v>
      </c>
      <c r="C153" s="136" t="s">
        <v>144</v>
      </c>
      <c r="D153" s="136" t="s">
        <v>43</v>
      </c>
      <c r="E153" s="221">
        <v>90</v>
      </c>
      <c r="F153" s="136"/>
      <c r="G153" s="137" t="s">
        <v>536</v>
      </c>
    </row>
    <row r="154" spans="1:7" x14ac:dyDescent="0.3">
      <c r="A154" s="223">
        <v>11</v>
      </c>
      <c r="B154" s="136" t="s">
        <v>537</v>
      </c>
      <c r="C154" s="136" t="s">
        <v>42</v>
      </c>
      <c r="D154" s="136" t="s">
        <v>109</v>
      </c>
      <c r="E154" s="221">
        <v>170</v>
      </c>
      <c r="F154" s="136"/>
      <c r="G154" s="137" t="s">
        <v>536</v>
      </c>
    </row>
    <row r="155" spans="1:7" ht="15" thickBot="1" x14ac:dyDescent="0.35">
      <c r="A155" s="138"/>
      <c r="B155" s="139" t="s">
        <v>69</v>
      </c>
      <c r="C155" s="140">
        <v>19</v>
      </c>
      <c r="D155" s="141"/>
      <c r="E155" s="142">
        <f>SUM(E144:E154)</f>
        <v>2950</v>
      </c>
      <c r="F155" s="143"/>
      <c r="G155" s="144"/>
    </row>
    <row r="156" spans="1:7" ht="15" thickTop="1" x14ac:dyDescent="0.3"/>
  </sheetData>
  <mergeCells count="7">
    <mergeCell ref="A142:G142"/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88"/>
  <sheetViews>
    <sheetView zoomScale="85" zoomScaleNormal="85" workbookViewId="0"/>
  </sheetViews>
  <sheetFormatPr defaultRowHeight="14.4" x14ac:dyDescent="0.3"/>
  <cols>
    <col min="1" max="1" width="107.44140625" bestFit="1" customWidth="1"/>
    <col min="2" max="8" width="9.109375" customWidth="1"/>
    <col min="9" max="9" width="15.44140625" customWidth="1"/>
    <col min="11" max="11" width="7.44140625" bestFit="1" customWidth="1"/>
    <col min="12" max="16" width="6.5546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>
        <v>2022</v>
      </c>
      <c r="H3" s="12" t="s">
        <v>518</v>
      </c>
      <c r="I3" s="12" t="s">
        <v>313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404</v>
      </c>
      <c r="J4" s="12"/>
    </row>
    <row r="5" spans="1:10" x14ac:dyDescent="0.3">
      <c r="A5" s="116" t="s">
        <v>304</v>
      </c>
      <c r="B5" s="67"/>
      <c r="C5" s="67"/>
      <c r="D5" s="67"/>
      <c r="E5" s="67"/>
      <c r="F5" s="67"/>
      <c r="G5" s="67"/>
      <c r="H5" s="111"/>
      <c r="I5" s="111"/>
    </row>
    <row r="6" spans="1:10" x14ac:dyDescent="0.3">
      <c r="A6" t="s">
        <v>405</v>
      </c>
      <c r="D6" s="124">
        <v>0.76</v>
      </c>
      <c r="E6" s="124">
        <v>0.77</v>
      </c>
      <c r="F6" s="124">
        <v>0.77</v>
      </c>
      <c r="G6" s="124">
        <v>0.76</v>
      </c>
      <c r="H6" s="125">
        <v>0.75</v>
      </c>
      <c r="I6" s="125">
        <v>1</v>
      </c>
    </row>
    <row r="7" spans="1:10" x14ac:dyDescent="0.3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8">
        <v>237209</v>
      </c>
      <c r="H7" s="39">
        <v>227151</v>
      </c>
      <c r="I7" s="125">
        <v>-0.25</v>
      </c>
    </row>
    <row r="8" spans="1:10" x14ac:dyDescent="0.3">
      <c r="A8" t="s">
        <v>299</v>
      </c>
      <c r="B8">
        <v>19.2</v>
      </c>
      <c r="C8">
        <v>22</v>
      </c>
      <c r="D8">
        <v>15.6</v>
      </c>
      <c r="E8">
        <v>14.8</v>
      </c>
      <c r="F8">
        <v>13.7</v>
      </c>
      <c r="G8">
        <v>11.8</v>
      </c>
      <c r="H8" s="34">
        <v>10.3</v>
      </c>
      <c r="I8" s="125">
        <v>-0.25</v>
      </c>
    </row>
    <row r="9" spans="1:10" x14ac:dyDescent="0.3">
      <c r="A9" t="s">
        <v>300</v>
      </c>
      <c r="B9" s="200">
        <v>52.9</v>
      </c>
      <c r="C9" s="200">
        <v>58.3</v>
      </c>
      <c r="D9" s="200">
        <v>42.1</v>
      </c>
      <c r="E9" s="200">
        <v>37.4</v>
      </c>
      <c r="F9" s="200">
        <v>30.8</v>
      </c>
      <c r="G9" s="200">
        <v>25.1</v>
      </c>
      <c r="H9" s="201">
        <v>20.6</v>
      </c>
      <c r="I9" s="125">
        <v>-0.25</v>
      </c>
    </row>
    <row r="10" spans="1:10" x14ac:dyDescent="0.3">
      <c r="A10" t="s">
        <v>301</v>
      </c>
      <c r="B10">
        <v>99</v>
      </c>
      <c r="C10">
        <v>117</v>
      </c>
      <c r="D10">
        <v>89</v>
      </c>
      <c r="E10">
        <v>79</v>
      </c>
      <c r="F10">
        <v>73</v>
      </c>
      <c r="G10">
        <v>66</v>
      </c>
      <c r="H10" s="34">
        <v>54</v>
      </c>
      <c r="I10" s="125">
        <v>-0.25</v>
      </c>
    </row>
    <row r="11" spans="1:10" x14ac:dyDescent="0.3">
      <c r="A11" t="s">
        <v>302</v>
      </c>
      <c r="B11">
        <v>669</v>
      </c>
      <c r="C11">
        <v>736</v>
      </c>
      <c r="D11">
        <v>558</v>
      </c>
      <c r="E11">
        <v>529</v>
      </c>
      <c r="F11">
        <v>555</v>
      </c>
      <c r="G11">
        <v>488</v>
      </c>
      <c r="H11" s="34">
        <v>418</v>
      </c>
      <c r="I11" s="125">
        <v>-0.25</v>
      </c>
    </row>
    <row r="12" spans="1:10" x14ac:dyDescent="0.3">
      <c r="A12" t="s">
        <v>407</v>
      </c>
      <c r="B12" s="51"/>
      <c r="C12" s="51"/>
      <c r="D12" s="51">
        <v>16.899999999999999</v>
      </c>
      <c r="E12" s="51">
        <v>9.1</v>
      </c>
      <c r="F12" s="51">
        <v>8.3000000000000007</v>
      </c>
      <c r="G12" s="51">
        <v>6</v>
      </c>
      <c r="H12" s="55">
        <v>5.7</v>
      </c>
      <c r="I12" s="125">
        <v>-0.5</v>
      </c>
    </row>
    <row r="13" spans="1:10" x14ac:dyDescent="0.3">
      <c r="A13" t="s">
        <v>303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2">
        <v>0.20699999999999999</v>
      </c>
      <c r="H13" s="123">
        <v>0.19900000000000001</v>
      </c>
      <c r="I13" s="125"/>
    </row>
    <row r="14" spans="1:10" x14ac:dyDescent="0.3">
      <c r="H14" s="34"/>
      <c r="I14" s="34"/>
    </row>
    <row r="15" spans="1:10" x14ac:dyDescent="0.3">
      <c r="A15" s="116" t="s">
        <v>305</v>
      </c>
      <c r="H15" s="34"/>
      <c r="I15" s="34"/>
    </row>
    <row r="16" spans="1:10" x14ac:dyDescent="0.3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1">
        <v>3.2</v>
      </c>
      <c r="H16" s="55">
        <v>2.4</v>
      </c>
      <c r="I16" s="125">
        <v>-0.33</v>
      </c>
    </row>
    <row r="17" spans="1:9" x14ac:dyDescent="0.3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1">
        <v>73.900000000000006</v>
      </c>
      <c r="H17" s="55">
        <v>60</v>
      </c>
      <c r="I17" s="125">
        <v>-0.33</v>
      </c>
    </row>
    <row r="18" spans="1:9" x14ac:dyDescent="0.3">
      <c r="A18" t="s">
        <v>408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4">
        <v>0.93</v>
      </c>
      <c r="H18" s="125">
        <v>0.94</v>
      </c>
      <c r="I18" s="125">
        <v>0.95</v>
      </c>
    </row>
    <row r="19" spans="1:9" x14ac:dyDescent="0.3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8">
        <v>874</v>
      </c>
      <c r="H19" s="39">
        <v>765</v>
      </c>
      <c r="I19" s="34"/>
    </row>
    <row r="20" spans="1:9" x14ac:dyDescent="0.3">
      <c r="A20" t="s">
        <v>410</v>
      </c>
      <c r="B20" s="38"/>
      <c r="C20" s="38"/>
      <c r="D20" s="187">
        <v>0.68</v>
      </c>
      <c r="E20" s="187">
        <v>0.68</v>
      </c>
      <c r="F20" s="187">
        <v>0.73</v>
      </c>
      <c r="G20" s="233">
        <v>0.76</v>
      </c>
      <c r="H20" s="188">
        <v>0.81</v>
      </c>
      <c r="I20" s="125">
        <v>0.95</v>
      </c>
    </row>
    <row r="21" spans="1:9" x14ac:dyDescent="0.3">
      <c r="H21" s="34"/>
      <c r="I21" s="34"/>
    </row>
    <row r="22" spans="1:9" x14ac:dyDescent="0.3">
      <c r="A22" t="s">
        <v>456</v>
      </c>
      <c r="H22" s="34"/>
      <c r="I22" s="34"/>
    </row>
    <row r="23" spans="1:9" x14ac:dyDescent="0.3">
      <c r="A23" s="119" t="s">
        <v>308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4">
        <v>0.18</v>
      </c>
      <c r="H23" s="125">
        <v>0.18</v>
      </c>
      <c r="I23" s="34"/>
    </row>
    <row r="24" spans="1:9" x14ac:dyDescent="0.3">
      <c r="A24" s="119" t="s">
        <v>309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4">
        <v>0.11</v>
      </c>
      <c r="H24" s="125">
        <v>0.14000000000000001</v>
      </c>
      <c r="I24" s="34"/>
    </row>
    <row r="25" spans="1:9" x14ac:dyDescent="0.3">
      <c r="A25" s="119" t="s">
        <v>310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4">
        <v>0.26</v>
      </c>
      <c r="H25" s="125">
        <v>0.26</v>
      </c>
      <c r="I25" s="34"/>
    </row>
    <row r="26" spans="1:9" x14ac:dyDescent="0.3">
      <c r="A26" s="119" t="s">
        <v>311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4">
        <v>0.3</v>
      </c>
      <c r="H26" s="125">
        <v>0.3</v>
      </c>
      <c r="I26" s="34"/>
    </row>
    <row r="27" spans="1:9" x14ac:dyDescent="0.3">
      <c r="A27" s="185" t="s">
        <v>312</v>
      </c>
      <c r="B27" s="184">
        <v>0.23</v>
      </c>
      <c r="C27" s="184">
        <v>0.24</v>
      </c>
      <c r="D27" s="184">
        <v>0.25</v>
      </c>
      <c r="E27" s="184">
        <v>0.27</v>
      </c>
      <c r="F27" s="184">
        <v>0.27</v>
      </c>
      <c r="G27" s="184">
        <v>0.28999999999999998</v>
      </c>
      <c r="H27" s="186">
        <v>0.28999999999999998</v>
      </c>
      <c r="I27" s="125">
        <v>0.3</v>
      </c>
    </row>
    <row r="28" spans="1:9" x14ac:dyDescent="0.3">
      <c r="A28" s="119"/>
      <c r="B28" s="124"/>
      <c r="C28" s="124"/>
      <c r="D28" s="124"/>
      <c r="E28" s="124"/>
      <c r="F28" s="124"/>
      <c r="G28" s="124"/>
      <c r="H28" s="125"/>
      <c r="I28" s="125"/>
    </row>
    <row r="29" spans="1:9" x14ac:dyDescent="0.3">
      <c r="A29" s="121" t="s">
        <v>314</v>
      </c>
      <c r="H29" s="34"/>
      <c r="I29" s="34"/>
    </row>
    <row r="30" spans="1:9" x14ac:dyDescent="0.3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1">
        <v>0</v>
      </c>
      <c r="H30" s="55">
        <v>0</v>
      </c>
      <c r="I30" s="34">
        <v>0</v>
      </c>
    </row>
    <row r="31" spans="1:9" x14ac:dyDescent="0.3">
      <c r="B31" s="77"/>
      <c r="C31" s="77"/>
      <c r="D31" s="77"/>
      <c r="E31" s="77"/>
      <c r="F31" s="77"/>
      <c r="G31" s="77"/>
      <c r="H31" s="52"/>
      <c r="I31" s="34"/>
    </row>
    <row r="32" spans="1:9" x14ac:dyDescent="0.3">
      <c r="A32" s="116" t="s">
        <v>315</v>
      </c>
      <c r="B32" s="77"/>
      <c r="C32" s="77"/>
      <c r="D32" s="77"/>
      <c r="E32" s="77"/>
      <c r="F32" s="77"/>
      <c r="G32" s="77"/>
      <c r="H32" s="52"/>
      <c r="I32" s="34"/>
    </row>
    <row r="33" spans="1:9" x14ac:dyDescent="0.3">
      <c r="A33" t="s">
        <v>317</v>
      </c>
      <c r="H33" s="34"/>
      <c r="I33" s="34"/>
    </row>
    <row r="34" spans="1:9" x14ac:dyDescent="0.3">
      <c r="A34" s="119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8">
        <v>7620</v>
      </c>
      <c r="H34" s="39">
        <v>5834</v>
      </c>
      <c r="I34" s="34"/>
    </row>
    <row r="35" spans="1:9" x14ac:dyDescent="0.3">
      <c r="A35" s="119" t="s">
        <v>457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8">
        <v>282454</v>
      </c>
      <c r="H35" s="39">
        <v>285647</v>
      </c>
      <c r="I35" s="34"/>
    </row>
    <row r="36" spans="1:9" x14ac:dyDescent="0.3">
      <c r="A36" s="119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8">
        <v>0</v>
      </c>
      <c r="H36" s="39">
        <v>0</v>
      </c>
      <c r="I36" s="34"/>
    </row>
    <row r="37" spans="1:9" x14ac:dyDescent="0.3">
      <c r="A37" s="119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8">
        <v>5466</v>
      </c>
      <c r="H37" s="39">
        <v>591</v>
      </c>
      <c r="I37" s="34"/>
    </row>
    <row r="38" spans="1:9" x14ac:dyDescent="0.3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6">
        <v>295540</v>
      </c>
      <c r="H38" s="127">
        <v>292073</v>
      </c>
      <c r="I38" s="34"/>
    </row>
    <row r="39" spans="1:9" x14ac:dyDescent="0.3">
      <c r="H39" s="34"/>
      <c r="I39" s="34"/>
    </row>
    <row r="40" spans="1:9" x14ac:dyDescent="0.3">
      <c r="A40" s="120" t="s">
        <v>321</v>
      </c>
      <c r="H40" s="34"/>
      <c r="I40" s="34"/>
    </row>
    <row r="41" spans="1:9" x14ac:dyDescent="0.3">
      <c r="A41" s="118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8">
        <v>331901</v>
      </c>
      <c r="H41" s="39">
        <v>318165</v>
      </c>
      <c r="I41" s="34"/>
    </row>
    <row r="42" spans="1:9" x14ac:dyDescent="0.3">
      <c r="A42" s="118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8">
        <v>19938</v>
      </c>
      <c r="H42" s="39">
        <v>18004</v>
      </c>
      <c r="I42" s="34"/>
    </row>
    <row r="43" spans="1:9" x14ac:dyDescent="0.3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371181.99322221999</v>
      </c>
      <c r="G43" s="126">
        <v>351839</v>
      </c>
      <c r="H43" s="127">
        <v>336169</v>
      </c>
      <c r="I43" s="34"/>
    </row>
    <row r="44" spans="1:9" x14ac:dyDescent="0.3">
      <c r="A44" s="116" t="s">
        <v>324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674439.99322221999</v>
      </c>
      <c r="G44" s="126">
        <v>647379</v>
      </c>
      <c r="H44" s="127">
        <v>628242</v>
      </c>
      <c r="I44" s="34"/>
    </row>
    <row r="45" spans="1:9" x14ac:dyDescent="0.3">
      <c r="H45" s="34"/>
      <c r="I45" s="34"/>
    </row>
    <row r="46" spans="1:9" x14ac:dyDescent="0.3">
      <c r="A46" t="s">
        <v>446</v>
      </c>
      <c r="B46" s="51">
        <v>19.2</v>
      </c>
      <c r="C46" s="51">
        <v>20.8</v>
      </c>
      <c r="D46" s="51">
        <v>15.6</v>
      </c>
      <c r="E46" s="51">
        <v>14.8</v>
      </c>
      <c r="F46" s="51">
        <v>13.7</v>
      </c>
      <c r="G46" s="51">
        <v>11.8</v>
      </c>
      <c r="H46" s="55">
        <v>10.3</v>
      </c>
      <c r="I46" s="34"/>
    </row>
    <row r="47" spans="1:9" x14ac:dyDescent="0.3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8">
        <v>60832</v>
      </c>
      <c r="H47" s="39">
        <v>59495</v>
      </c>
      <c r="I47" s="34"/>
    </row>
    <row r="48" spans="1:9" x14ac:dyDescent="0.3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8">
        <v>175193</v>
      </c>
      <c r="H48" s="39">
        <v>166908</v>
      </c>
      <c r="I48" s="34"/>
    </row>
    <row r="49" spans="1:9" x14ac:dyDescent="0.3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8">
        <v>236025</v>
      </c>
      <c r="H49" s="39">
        <v>226403</v>
      </c>
      <c r="I49" s="34"/>
    </row>
    <row r="50" spans="1:9" x14ac:dyDescent="0.3">
      <c r="H50" s="34"/>
      <c r="I50" s="34"/>
    </row>
    <row r="51" spans="1:9" x14ac:dyDescent="0.3">
      <c r="A51" t="s">
        <v>328</v>
      </c>
      <c r="H51" s="34"/>
      <c r="I51" s="34"/>
    </row>
    <row r="52" spans="1:9" x14ac:dyDescent="0.3">
      <c r="A52" s="120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8">
        <v>1184</v>
      </c>
      <c r="H52" s="39">
        <v>748</v>
      </c>
      <c r="I52" s="34"/>
    </row>
    <row r="53" spans="1:9" x14ac:dyDescent="0.3">
      <c r="A53" s="120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8">
        <v>237209</v>
      </c>
      <c r="H53" s="39">
        <v>227151</v>
      </c>
      <c r="I53" s="34"/>
    </row>
    <row r="54" spans="1:9" x14ac:dyDescent="0.3">
      <c r="A54" t="s">
        <v>447</v>
      </c>
      <c r="B54" s="180">
        <v>0.11591311449352415</v>
      </c>
      <c r="C54" s="180">
        <v>0.11948517480108728</v>
      </c>
      <c r="D54" s="180">
        <v>0.12287212234298031</v>
      </c>
      <c r="E54" s="180">
        <v>0.14264025235872943</v>
      </c>
      <c r="F54" s="180">
        <v>0.20200000000000001</v>
      </c>
      <c r="G54" s="234">
        <v>0.20699999999999999</v>
      </c>
      <c r="H54" s="181">
        <v>0.19900000000000001</v>
      </c>
      <c r="I54" s="34"/>
    </row>
    <row r="55" spans="1:9" x14ac:dyDescent="0.3">
      <c r="H55" s="34"/>
      <c r="I55" s="34"/>
    </row>
    <row r="56" spans="1:9" x14ac:dyDescent="0.3">
      <c r="A56" s="116" t="s">
        <v>331</v>
      </c>
      <c r="H56" s="34"/>
      <c r="I56" s="34"/>
    </row>
    <row r="57" spans="1:9" x14ac:dyDescent="0.3">
      <c r="A57" t="s">
        <v>448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8">
        <v>1280</v>
      </c>
      <c r="H57" s="39">
        <v>1211</v>
      </c>
      <c r="I57" s="34"/>
    </row>
    <row r="58" spans="1:9" x14ac:dyDescent="0.3">
      <c r="A58" t="s">
        <v>449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8">
        <v>86</v>
      </c>
      <c r="H58" s="39">
        <v>30</v>
      </c>
      <c r="I58" s="34"/>
    </row>
    <row r="59" spans="1:9" x14ac:dyDescent="0.3">
      <c r="A59" t="s">
        <v>450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8">
        <v>11</v>
      </c>
      <c r="H59" s="39">
        <v>9</v>
      </c>
      <c r="I59" s="34"/>
    </row>
    <row r="60" spans="1:9" x14ac:dyDescent="0.3">
      <c r="A60" t="s">
        <v>451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9">
        <v>0.2</v>
      </c>
      <c r="I60" s="34"/>
    </row>
    <row r="61" spans="1:9" x14ac:dyDescent="0.3">
      <c r="A61" s="116" t="s">
        <v>452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6">
        <v>1377</v>
      </c>
      <c r="H61" s="127">
        <v>1251</v>
      </c>
      <c r="I61" s="34"/>
    </row>
    <row r="62" spans="1:9" x14ac:dyDescent="0.3">
      <c r="A62" s="116" t="s">
        <v>453</v>
      </c>
      <c r="B62" s="51">
        <v>52.9</v>
      </c>
      <c r="C62" s="51">
        <v>55.2</v>
      </c>
      <c r="D62" s="51">
        <v>42.1</v>
      </c>
      <c r="E62" s="51">
        <v>37.4</v>
      </c>
      <c r="F62" s="51">
        <v>30.8</v>
      </c>
      <c r="G62" s="51">
        <v>25.1</v>
      </c>
      <c r="H62" s="55">
        <v>20.6</v>
      </c>
      <c r="I62" s="34"/>
    </row>
    <row r="63" spans="1:9" x14ac:dyDescent="0.3">
      <c r="H63" s="34"/>
      <c r="I63" s="34"/>
    </row>
    <row r="64" spans="1:9" x14ac:dyDescent="0.3">
      <c r="A64" s="116" t="s">
        <v>332</v>
      </c>
      <c r="H64" s="34"/>
      <c r="I64" s="34"/>
    </row>
    <row r="65" spans="1:9" x14ac:dyDescent="0.3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8">
        <v>54240</v>
      </c>
      <c r="H65" s="39">
        <v>54839</v>
      </c>
      <c r="I65" s="34"/>
    </row>
    <row r="66" spans="1:9" x14ac:dyDescent="0.3">
      <c r="H66" s="34"/>
      <c r="I66" s="34"/>
    </row>
    <row r="67" spans="1:9" x14ac:dyDescent="0.3">
      <c r="A67" s="116" t="s">
        <v>334</v>
      </c>
      <c r="H67" s="34"/>
      <c r="I67" s="34"/>
    </row>
    <row r="68" spans="1:9" x14ac:dyDescent="0.3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8">
        <v>809</v>
      </c>
      <c r="H68" s="39">
        <v>591</v>
      </c>
      <c r="I68" s="34"/>
    </row>
    <row r="69" spans="1:9" x14ac:dyDescent="0.3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8">
        <v>193</v>
      </c>
      <c r="H69" s="39">
        <v>187</v>
      </c>
      <c r="I69" s="34"/>
    </row>
    <row r="70" spans="1:9" x14ac:dyDescent="0.3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8">
        <v>129</v>
      </c>
      <c r="H70" s="39">
        <v>162</v>
      </c>
      <c r="I70" s="34"/>
    </row>
    <row r="71" spans="1:9" x14ac:dyDescent="0.3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8">
        <v>2489</v>
      </c>
      <c r="H71" s="39">
        <v>2331</v>
      </c>
      <c r="I71" s="34"/>
    </row>
    <row r="72" spans="1:9" x14ac:dyDescent="0.3">
      <c r="A72" s="116" t="s">
        <v>339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6">
        <v>3619</v>
      </c>
      <c r="H72" s="127">
        <v>3270</v>
      </c>
      <c r="I72" s="34"/>
    </row>
    <row r="73" spans="1:9" x14ac:dyDescent="0.3">
      <c r="A73" s="116" t="s">
        <v>454</v>
      </c>
      <c r="B73" s="182">
        <v>99</v>
      </c>
      <c r="C73" s="182">
        <v>111</v>
      </c>
      <c r="D73" s="182">
        <v>89</v>
      </c>
      <c r="E73" s="182">
        <v>79</v>
      </c>
      <c r="F73" s="182">
        <v>73</v>
      </c>
      <c r="G73" s="182">
        <v>66</v>
      </c>
      <c r="H73" s="183">
        <v>54</v>
      </c>
      <c r="I73" s="34"/>
    </row>
    <row r="74" spans="1:9" x14ac:dyDescent="0.3">
      <c r="H74" s="34"/>
      <c r="I74" s="34"/>
    </row>
    <row r="75" spans="1:9" x14ac:dyDescent="0.3">
      <c r="A75" s="116" t="s">
        <v>340</v>
      </c>
      <c r="H75" s="34"/>
      <c r="I75" s="34"/>
    </row>
    <row r="76" spans="1:9" x14ac:dyDescent="0.3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8">
        <v>3490</v>
      </c>
      <c r="H76" s="39">
        <v>3499</v>
      </c>
      <c r="I76" s="34"/>
    </row>
    <row r="77" spans="1:9" x14ac:dyDescent="0.3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8">
        <v>11139</v>
      </c>
      <c r="H77" s="39">
        <v>10239</v>
      </c>
      <c r="I77" s="34"/>
    </row>
    <row r="78" spans="1:9" x14ac:dyDescent="0.3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8">
        <v>4915</v>
      </c>
      <c r="H78" s="39">
        <v>4120</v>
      </c>
      <c r="I78" s="34"/>
    </row>
    <row r="79" spans="1:9" x14ac:dyDescent="0.3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8">
        <v>1435</v>
      </c>
      <c r="H79" s="39">
        <v>1518</v>
      </c>
      <c r="I79" s="34"/>
    </row>
    <row r="80" spans="1:9" x14ac:dyDescent="0.3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8">
        <v>3788</v>
      </c>
      <c r="H80" s="39">
        <v>3811</v>
      </c>
      <c r="I80" s="34"/>
    </row>
    <row r="81" spans="1:9" x14ac:dyDescent="0.3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>
        <v>178</v>
      </c>
      <c r="H81" s="34">
        <v>230</v>
      </c>
      <c r="I81" s="34"/>
    </row>
    <row r="82" spans="1:9" x14ac:dyDescent="0.3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8">
        <v>1886</v>
      </c>
      <c r="H82" s="39">
        <v>1987</v>
      </c>
      <c r="I82" s="34"/>
    </row>
    <row r="83" spans="1:9" x14ac:dyDescent="0.3">
      <c r="A83" s="116" t="s">
        <v>348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6">
        <v>26832</v>
      </c>
      <c r="H83" s="127">
        <v>25403</v>
      </c>
      <c r="I83" s="34"/>
    </row>
    <row r="84" spans="1:9" x14ac:dyDescent="0.3">
      <c r="A84" s="171" t="s">
        <v>455</v>
      </c>
      <c r="B84" s="171">
        <v>669</v>
      </c>
      <c r="C84" s="171">
        <v>698</v>
      </c>
      <c r="D84" s="171">
        <v>558</v>
      </c>
      <c r="E84" s="171">
        <v>529</v>
      </c>
      <c r="F84" s="171">
        <v>555</v>
      </c>
      <c r="G84" s="171">
        <v>488</v>
      </c>
      <c r="H84" s="202">
        <v>418</v>
      </c>
      <c r="I84" s="41"/>
    </row>
    <row r="88" spans="1:9" x14ac:dyDescent="0.3">
      <c r="A88" s="189" t="s">
        <v>519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4.4" x14ac:dyDescent="0.3"/>
  <cols>
    <col min="1" max="1" width="40.44140625" bestFit="1" customWidth="1"/>
    <col min="2" max="2" width="47.1093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80" t="s">
        <v>269</v>
      </c>
    </row>
    <row r="4" spans="1:2" s="1" customFormat="1" x14ac:dyDescent="0.3"/>
    <row r="6" spans="1:2" x14ac:dyDescent="0.3">
      <c r="A6" s="84" t="s">
        <v>284</v>
      </c>
      <c r="B6" s="82" t="s">
        <v>285</v>
      </c>
    </row>
    <row r="7" spans="1:2" ht="26.4" x14ac:dyDescent="0.3">
      <c r="A7" s="85" t="s">
        <v>270</v>
      </c>
      <c r="B7" s="83" t="s">
        <v>271</v>
      </c>
    </row>
    <row r="8" spans="1:2" x14ac:dyDescent="0.3">
      <c r="A8" s="86"/>
      <c r="B8" s="34"/>
    </row>
    <row r="9" spans="1:2" ht="26.4" x14ac:dyDescent="0.3">
      <c r="A9" s="85" t="s">
        <v>272</v>
      </c>
      <c r="B9" s="83" t="s">
        <v>287</v>
      </c>
    </row>
    <row r="10" spans="1:2" x14ac:dyDescent="0.3">
      <c r="A10" s="86"/>
      <c r="B10" s="34"/>
    </row>
    <row r="11" spans="1:2" ht="39.6" x14ac:dyDescent="0.3">
      <c r="A11" s="85" t="s">
        <v>273</v>
      </c>
      <c r="B11" s="83" t="s">
        <v>459</v>
      </c>
    </row>
    <row r="12" spans="1:2" x14ac:dyDescent="0.3">
      <c r="A12" s="86"/>
      <c r="B12" s="34"/>
    </row>
    <row r="13" spans="1:2" x14ac:dyDescent="0.3">
      <c r="A13" s="85" t="s">
        <v>274</v>
      </c>
      <c r="B13" s="83" t="s">
        <v>275</v>
      </c>
    </row>
    <row r="14" spans="1:2" x14ac:dyDescent="0.3">
      <c r="A14" s="86"/>
      <c r="B14" s="34"/>
    </row>
    <row r="15" spans="1:2" x14ac:dyDescent="0.3">
      <c r="A15" s="85" t="s">
        <v>276</v>
      </c>
      <c r="B15" s="83" t="s">
        <v>277</v>
      </c>
    </row>
    <row r="16" spans="1:2" x14ac:dyDescent="0.3">
      <c r="A16" s="86"/>
      <c r="B16" s="34"/>
    </row>
    <row r="17" spans="1:2" ht="39.6" x14ac:dyDescent="0.3">
      <c r="A17" s="85" t="s">
        <v>460</v>
      </c>
      <c r="B17" s="83" t="s">
        <v>461</v>
      </c>
    </row>
    <row r="18" spans="1:2" x14ac:dyDescent="0.3">
      <c r="A18" s="86"/>
      <c r="B18" s="34"/>
    </row>
    <row r="19" spans="1:2" ht="52.8" x14ac:dyDescent="0.3">
      <c r="A19" s="85" t="s">
        <v>13</v>
      </c>
      <c r="B19" s="83" t="s">
        <v>462</v>
      </c>
    </row>
    <row r="20" spans="1:2" x14ac:dyDescent="0.3">
      <c r="A20" s="86"/>
      <c r="B20" s="34"/>
    </row>
    <row r="21" spans="1:2" ht="26.4" x14ac:dyDescent="0.3">
      <c r="A21" s="85" t="s">
        <v>463</v>
      </c>
      <c r="B21" s="87" t="s">
        <v>464</v>
      </c>
    </row>
    <row r="22" spans="1:2" x14ac:dyDescent="0.3">
      <c r="A22" s="86"/>
      <c r="B22" s="34"/>
    </row>
    <row r="23" spans="1:2" ht="26.4" x14ac:dyDescent="0.3">
      <c r="A23" s="85" t="s">
        <v>278</v>
      </c>
      <c r="B23" s="87" t="s">
        <v>465</v>
      </c>
    </row>
    <row r="24" spans="1:2" x14ac:dyDescent="0.3">
      <c r="A24" s="86"/>
      <c r="B24" s="34"/>
    </row>
    <row r="25" spans="1:2" ht="39.6" x14ac:dyDescent="0.3">
      <c r="A25" s="85" t="s">
        <v>466</v>
      </c>
      <c r="B25" s="83" t="s">
        <v>467</v>
      </c>
    </row>
    <row r="26" spans="1:2" x14ac:dyDescent="0.3">
      <c r="A26" s="86"/>
      <c r="B26" s="34"/>
    </row>
    <row r="27" spans="1:2" ht="26.4" x14ac:dyDescent="0.3">
      <c r="A27" s="85" t="s">
        <v>233</v>
      </c>
      <c r="B27" s="83" t="s">
        <v>281</v>
      </c>
    </row>
    <row r="28" spans="1:2" x14ac:dyDescent="0.3">
      <c r="A28" s="86"/>
      <c r="B28" s="34"/>
    </row>
    <row r="29" spans="1:2" ht="26.4" x14ac:dyDescent="0.3">
      <c r="A29" s="85" t="s">
        <v>403</v>
      </c>
      <c r="B29" s="83" t="s">
        <v>468</v>
      </c>
    </row>
    <row r="30" spans="1:2" x14ac:dyDescent="0.3">
      <c r="A30" s="86"/>
      <c r="B30" s="34"/>
    </row>
    <row r="31" spans="1:2" x14ac:dyDescent="0.3">
      <c r="A31" s="85" t="s">
        <v>279</v>
      </c>
      <c r="B31" s="83" t="s">
        <v>280</v>
      </c>
    </row>
    <row r="32" spans="1:2" x14ac:dyDescent="0.3">
      <c r="A32" s="86"/>
      <c r="B32" s="34"/>
    </row>
    <row r="33" spans="1:2" ht="26.4" x14ac:dyDescent="0.3">
      <c r="A33" s="85" t="s">
        <v>469</v>
      </c>
      <c r="B33" s="83" t="s">
        <v>471</v>
      </c>
    </row>
    <row r="34" spans="1:2" x14ac:dyDescent="0.3">
      <c r="A34" s="86"/>
      <c r="B34" s="34"/>
    </row>
    <row r="35" spans="1:2" x14ac:dyDescent="0.3">
      <c r="A35" s="85" t="s">
        <v>470</v>
      </c>
      <c r="B35" s="83" t="s">
        <v>472</v>
      </c>
    </row>
    <row r="36" spans="1:2" x14ac:dyDescent="0.3">
      <c r="A36" s="86"/>
      <c r="B36" s="34"/>
    </row>
    <row r="37" spans="1:2" x14ac:dyDescent="0.3">
      <c r="A37" s="85" t="s">
        <v>282</v>
      </c>
      <c r="B37" s="83" t="s">
        <v>283</v>
      </c>
    </row>
    <row r="38" spans="1:2" x14ac:dyDescent="0.3">
      <c r="A38" s="86"/>
      <c r="B38" s="34"/>
    </row>
    <row r="39" spans="1:2" ht="39.6" x14ac:dyDescent="0.3">
      <c r="A39" s="85" t="s">
        <v>473</v>
      </c>
      <c r="B39" s="83" t="s">
        <v>474</v>
      </c>
    </row>
    <row r="40" spans="1:2" x14ac:dyDescent="0.3">
      <c r="A40" s="86"/>
      <c r="B40" s="34"/>
    </row>
    <row r="41" spans="1:2" ht="39.6" x14ac:dyDescent="0.3">
      <c r="A41" s="85" t="s">
        <v>14</v>
      </c>
      <c r="B41" s="83" t="s">
        <v>476</v>
      </c>
    </row>
    <row r="42" spans="1:2" x14ac:dyDescent="0.3">
      <c r="A42" s="86"/>
      <c r="B42" s="34"/>
    </row>
    <row r="43" spans="1:2" ht="26.4" x14ac:dyDescent="0.3">
      <c r="A43" s="85" t="s">
        <v>475</v>
      </c>
      <c r="B43" s="83" t="s">
        <v>477</v>
      </c>
    </row>
    <row r="44" spans="1:2" x14ac:dyDescent="0.3">
      <c r="A44" s="86"/>
      <c r="B44" s="34"/>
    </row>
    <row r="45" spans="1:2" ht="52.8" x14ac:dyDescent="0.3">
      <c r="A45" s="85" t="s">
        <v>478</v>
      </c>
      <c r="B45" s="83" t="s">
        <v>479</v>
      </c>
    </row>
    <row r="46" spans="1:2" x14ac:dyDescent="0.3">
      <c r="A46" s="86"/>
      <c r="B46" s="34"/>
    </row>
    <row r="47" spans="1:2" ht="66" x14ac:dyDescent="0.3">
      <c r="A47" s="85" t="s">
        <v>253</v>
      </c>
      <c r="B47" s="83" t="s">
        <v>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topLeftCell="A3" zoomScale="89" zoomScaleNormal="89" workbookViewId="0">
      <selection activeCell="B1" sqref="B1"/>
    </sheetView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40" t="s">
        <v>298</v>
      </c>
      <c r="G4" s="241"/>
      <c r="H4" s="241"/>
      <c r="I4" s="241"/>
      <c r="J4" s="241"/>
      <c r="K4" s="242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77" r:id="rId4">
          <objectPr defaultSize="0" autoPict="0" r:id="rId5">
            <anchor moveWithCells="1">
              <from>
                <xdr:col>11</xdr:col>
                <xdr:colOff>365760</xdr:colOff>
                <xdr:row>8</xdr:row>
                <xdr:rowOff>7620</xdr:rowOff>
              </from>
              <to>
                <xdr:col>16</xdr:col>
                <xdr:colOff>22860</xdr:colOff>
                <xdr:row>28</xdr:row>
                <xdr:rowOff>144780</xdr:rowOff>
              </to>
            </anchor>
          </objectPr>
        </oleObject>
      </mc:Choice>
      <mc:Fallback>
        <oleObject progId="Acrobat Document" shapeId="11277" r:id="rId4"/>
      </mc:Fallback>
    </mc:AlternateContent>
    <mc:AlternateContent xmlns:mc="http://schemas.openxmlformats.org/markup-compatibility/2006">
      <mc:Choice Requires="x14">
        <oleObject progId="AcroExch.Document.2020" shapeId="11278" r:id="rId6">
          <objectPr defaultSize="0" autoPict="0" r:id="rId7">
            <anchor moveWithCells="1">
              <from>
                <xdr:col>6</xdr:col>
                <xdr:colOff>396240</xdr:colOff>
                <xdr:row>8</xdr:row>
                <xdr:rowOff>7620</xdr:rowOff>
              </from>
              <to>
                <xdr:col>11</xdr:col>
                <xdr:colOff>243840</xdr:colOff>
                <xdr:row>28</xdr:row>
                <xdr:rowOff>144780</xdr:rowOff>
              </to>
            </anchor>
          </objectPr>
        </oleObject>
      </mc:Choice>
      <mc:Fallback>
        <oleObject progId="AcroExch.Document.2020" shapeId="11278" r:id="rId6"/>
      </mc:Fallback>
    </mc:AlternateContent>
    <mc:AlternateContent xmlns:mc="http://schemas.openxmlformats.org/markup-compatibility/2006">
      <mc:Choice Requires="x14">
        <oleObject progId="Acrobat.Document.DC" shapeId="11279" r:id="rId8">
          <objectPr defaultSize="0" autoPict="0" r:id="rId9">
            <anchor moveWithCells="1">
              <from>
                <xdr:col>2</xdr:col>
                <xdr:colOff>0</xdr:colOff>
                <xdr:row>8</xdr:row>
                <xdr:rowOff>15240</xdr:rowOff>
              </from>
              <to>
                <xdr:col>6</xdr:col>
                <xdr:colOff>259080</xdr:colOff>
                <xdr:row>29</xdr:row>
                <xdr:rowOff>0</xdr:rowOff>
              </to>
            </anchor>
          </objectPr>
        </oleObject>
      </mc:Choice>
      <mc:Fallback>
        <oleObject progId="Acrobat.Document.DC" shapeId="1127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08"/>
  <sheetViews>
    <sheetView zoomScale="70" zoomScaleNormal="70" workbookViewId="0">
      <pane xSplit="1" ySplit="4" topLeftCell="AF30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7.21875" style="6" bestFit="1" customWidth="1"/>
    <col min="2" max="25" width="9.5546875" style="6" bestFit="1" customWidth="1"/>
    <col min="26" max="26" width="9.88671875" style="6" bestFit="1" customWidth="1"/>
    <col min="27" max="27" width="10.109375" style="6" customWidth="1"/>
    <col min="28" max="28" width="9.5546875" style="6" customWidth="1"/>
    <col min="29" max="29" width="9.5546875" style="6" bestFit="1" customWidth="1"/>
    <col min="30" max="30" width="9.44140625" style="6" customWidth="1"/>
    <col min="31" max="31" width="10.5546875" style="6" bestFit="1" customWidth="1"/>
    <col min="32" max="32" width="11.109375" style="6" bestFit="1" customWidth="1"/>
    <col min="33" max="33" width="10.5546875" style="6" bestFit="1" customWidth="1"/>
    <col min="34" max="34" width="11.44140625" style="6" bestFit="1" customWidth="1"/>
    <col min="35" max="38" width="10.88671875" style="6" bestFit="1" customWidth="1"/>
    <col min="39" max="39" width="10.77734375" style="6" bestFit="1" customWidth="1"/>
    <col min="40" max="40" width="9.44140625" style="6" bestFit="1" customWidth="1"/>
    <col min="41" max="16384" width="8.88671875" style="6"/>
  </cols>
  <sheetData>
    <row r="1" spans="1:44" s="2" customFormat="1" ht="22.2" x14ac:dyDescent="0.35">
      <c r="A1" s="21" t="s">
        <v>0</v>
      </c>
    </row>
    <row r="2" spans="1:44" s="2" customFormat="1" ht="16.2" x14ac:dyDescent="0.3">
      <c r="A2" s="74" t="s">
        <v>1</v>
      </c>
    </row>
    <row r="3" spans="1:44" s="11" customFormat="1" x14ac:dyDescent="0.25">
      <c r="A3" s="10"/>
      <c r="B3" s="243">
        <v>2015</v>
      </c>
      <c r="C3" s="244"/>
      <c r="D3" s="244"/>
      <c r="E3" s="245"/>
      <c r="F3" s="243">
        <v>2016</v>
      </c>
      <c r="G3" s="244"/>
      <c r="H3" s="244"/>
      <c r="I3" s="245"/>
      <c r="J3" s="243">
        <v>2017</v>
      </c>
      <c r="K3" s="244"/>
      <c r="L3" s="244"/>
      <c r="M3" s="245"/>
      <c r="N3" s="243">
        <v>2018</v>
      </c>
      <c r="O3" s="244"/>
      <c r="P3" s="244"/>
      <c r="Q3" s="245"/>
      <c r="R3" s="243">
        <v>2019</v>
      </c>
      <c r="S3" s="244"/>
      <c r="T3" s="244"/>
      <c r="U3" s="245"/>
      <c r="V3" s="243">
        <v>2020</v>
      </c>
      <c r="W3" s="244"/>
      <c r="X3" s="244"/>
      <c r="Y3" s="244"/>
      <c r="Z3" s="243">
        <v>2021</v>
      </c>
      <c r="AA3" s="244"/>
      <c r="AB3" s="244"/>
      <c r="AC3" s="245"/>
      <c r="AD3" s="243">
        <v>2022</v>
      </c>
      <c r="AE3" s="244"/>
      <c r="AF3" s="244"/>
      <c r="AG3" s="245"/>
      <c r="AH3" s="243">
        <v>2023</v>
      </c>
      <c r="AI3" s="244"/>
      <c r="AJ3" s="244"/>
      <c r="AK3" s="245"/>
      <c r="AL3" s="243">
        <v>2024</v>
      </c>
      <c r="AM3" s="244"/>
      <c r="AN3" s="244"/>
      <c r="AO3" s="245"/>
    </row>
    <row r="4" spans="1:44" s="11" customFormat="1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/>
      <c r="AO4" s="29"/>
    </row>
    <row r="5" spans="1:44" s="8" customFormat="1" x14ac:dyDescent="0.25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</row>
    <row r="6" spans="1:44" x14ac:dyDescent="0.25">
      <c r="A6" s="6" t="s">
        <v>396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8">
        <v>6230.7780277025004</v>
      </c>
      <c r="AH6" s="47">
        <v>6229.2029546597005</v>
      </c>
      <c r="AI6" s="48">
        <v>6202</v>
      </c>
      <c r="AJ6" s="48">
        <v>6060.5085144845034</v>
      </c>
      <c r="AK6" s="208">
        <v>6338.7332708352951</v>
      </c>
      <c r="AL6" s="47">
        <v>6216.4564650200828</v>
      </c>
      <c r="AM6" s="48">
        <v>6390.9638625798898</v>
      </c>
      <c r="AN6" s="48"/>
      <c r="AO6" s="208"/>
      <c r="AP6" s="48"/>
      <c r="AQ6" s="48"/>
      <c r="AR6" s="235"/>
    </row>
    <row r="7" spans="1:44" x14ac:dyDescent="0.25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>
        <v>11561.5173701523</v>
      </c>
      <c r="AN7" s="48"/>
      <c r="AO7" s="49"/>
      <c r="AP7" s="48"/>
      <c r="AQ7" s="48"/>
      <c r="AR7" s="235"/>
    </row>
    <row r="8" spans="1:44" x14ac:dyDescent="0.25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>
        <v>2429.6241592800297</v>
      </c>
      <c r="AN8" s="48"/>
      <c r="AO8" s="49"/>
      <c r="AP8" s="48"/>
      <c r="AQ8" s="48"/>
      <c r="AR8" s="235"/>
    </row>
    <row r="9" spans="1:44" x14ac:dyDescent="0.25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>
        <v>5939.3815269602401</v>
      </c>
      <c r="AN9" s="48"/>
      <c r="AO9" s="49"/>
      <c r="AP9" s="48"/>
      <c r="AQ9" s="48"/>
      <c r="AR9" s="235"/>
    </row>
    <row r="10" spans="1:44" x14ac:dyDescent="0.25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>
        <v>12196.297221824901</v>
      </c>
      <c r="AN10" s="48"/>
      <c r="AO10" s="49"/>
      <c r="AP10" s="48"/>
      <c r="AQ10" s="48"/>
      <c r="AR10" s="235"/>
    </row>
    <row r="11" spans="1:44" s="24" customFormat="1" x14ac:dyDescent="0.25">
      <c r="A11" s="24" t="s">
        <v>138</v>
      </c>
      <c r="B11" s="209">
        <v>-315</v>
      </c>
      <c r="C11" s="204">
        <v>-372</v>
      </c>
      <c r="D11" s="204">
        <v>-354</v>
      </c>
      <c r="E11" s="210">
        <v>-275</v>
      </c>
      <c r="F11" s="209">
        <v>-278</v>
      </c>
      <c r="G11" s="204">
        <v>-340</v>
      </c>
      <c r="H11" s="204">
        <v>-324</v>
      </c>
      <c r="I11" s="210">
        <v>-321</v>
      </c>
      <c r="J11" s="209">
        <v>-313</v>
      </c>
      <c r="K11" s="204">
        <v>-312</v>
      </c>
      <c r="L11" s="204">
        <v>-312</v>
      </c>
      <c r="M11" s="210">
        <v>-310</v>
      </c>
      <c r="N11" s="209">
        <v>-337</v>
      </c>
      <c r="O11" s="204">
        <v>-400</v>
      </c>
      <c r="P11" s="204">
        <v>-429</v>
      </c>
      <c r="Q11" s="210">
        <v>-465</v>
      </c>
      <c r="R11" s="209">
        <v>-506</v>
      </c>
      <c r="S11" s="204">
        <v>-543</v>
      </c>
      <c r="T11" s="204">
        <v>-477</v>
      </c>
      <c r="U11" s="210">
        <v>-425</v>
      </c>
      <c r="V11" s="209">
        <v>-390</v>
      </c>
      <c r="W11" s="204">
        <v>-475</v>
      </c>
      <c r="X11" s="204">
        <v>-401</v>
      </c>
      <c r="Y11" s="204">
        <v>-400</v>
      </c>
      <c r="Z11" s="209">
        <v>-430</v>
      </c>
      <c r="AA11" s="204">
        <v>-458</v>
      </c>
      <c r="AB11" s="204">
        <v>-548</v>
      </c>
      <c r="AC11" s="210">
        <v>-600</v>
      </c>
      <c r="AD11" s="209">
        <v>-542.1021983460887</v>
      </c>
      <c r="AE11" s="204">
        <v>-600.06900741863137</v>
      </c>
      <c r="AF11" s="204">
        <v>-702.95368721953128</v>
      </c>
      <c r="AG11" s="210">
        <v>-660.15747664690571</v>
      </c>
      <c r="AH11" s="209">
        <v>-729.45400792719249</v>
      </c>
      <c r="AI11" s="204">
        <v>-626</v>
      </c>
      <c r="AJ11" s="204">
        <v>-398.36796678385144</v>
      </c>
      <c r="AK11" s="210">
        <v>-419.01182933954988</v>
      </c>
      <c r="AL11" s="209">
        <v>-472.48390876613848</v>
      </c>
      <c r="AM11" s="204">
        <v>-549.83327904569182</v>
      </c>
      <c r="AN11" s="204"/>
      <c r="AO11" s="210"/>
    </row>
    <row r="12" spans="1:44" s="7" customFormat="1" x14ac:dyDescent="0.25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>
        <v>37967.950861751669</v>
      </c>
      <c r="AN12" s="90"/>
      <c r="AO12" s="91"/>
    </row>
    <row r="13" spans="1:44" s="7" customFormat="1" x14ac:dyDescent="0.25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8"/>
      <c r="AJ13" s="45"/>
      <c r="AK13" s="46"/>
      <c r="AL13" s="44"/>
      <c r="AM13" s="48"/>
      <c r="AN13" s="45"/>
      <c r="AO13" s="46"/>
    </row>
    <row r="14" spans="1:44" s="7" customFormat="1" x14ac:dyDescent="0.25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5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>
        <v>-22110</v>
      </c>
      <c r="AN14" s="48"/>
      <c r="AO14" s="49"/>
    </row>
    <row r="15" spans="1:44" s="7" customFormat="1" x14ac:dyDescent="0.25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</row>
    <row r="16" spans="1:44" s="7" customFormat="1" x14ac:dyDescent="0.25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>
        <v>15858</v>
      </c>
      <c r="AN16" s="90"/>
      <c r="AO16" s="91"/>
    </row>
    <row r="17" spans="1:41" s="7" customFormat="1" x14ac:dyDescent="0.25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</row>
    <row r="18" spans="1:41" s="7" customFormat="1" x14ac:dyDescent="0.25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>
        <v>-9775</v>
      </c>
      <c r="AN18" s="48"/>
      <c r="AO18" s="49"/>
    </row>
    <row r="19" spans="1:41" s="7" customFormat="1" x14ac:dyDescent="0.25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4">
        <v>0.17</v>
      </c>
      <c r="AC19" s="176">
        <v>13.47</v>
      </c>
      <c r="AD19" s="35">
        <v>6</v>
      </c>
      <c r="AE19" s="6">
        <v>4</v>
      </c>
      <c r="AF19" s="6">
        <v>4</v>
      </c>
      <c r="AG19" s="176">
        <v>12.34</v>
      </c>
      <c r="AH19" s="35">
        <v>4</v>
      </c>
      <c r="AI19" s="6">
        <v>4</v>
      </c>
      <c r="AJ19" s="6">
        <v>4</v>
      </c>
      <c r="AK19" s="176">
        <v>5</v>
      </c>
      <c r="AL19" s="35">
        <v>1</v>
      </c>
      <c r="AM19" s="6">
        <v>1</v>
      </c>
      <c r="AN19" s="6"/>
      <c r="AO19" s="176"/>
    </row>
    <row r="20" spans="1:41" s="7" customFormat="1" x14ac:dyDescent="0.25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>
        <v>0</v>
      </c>
      <c r="AN20" s="6"/>
      <c r="AO20" s="36"/>
    </row>
    <row r="21" spans="1:41" s="7" customFormat="1" x14ac:dyDescent="0.25">
      <c r="A21" s="6" t="s">
        <v>486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>
        <v>-13</v>
      </c>
      <c r="AN21" s="6"/>
      <c r="AO21" s="36"/>
    </row>
    <row r="22" spans="1:41" s="7" customFormat="1" x14ac:dyDescent="0.25">
      <c r="A22" s="6" t="s">
        <v>367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</row>
    <row r="23" spans="1:41" customFormat="1" ht="14.4" x14ac:dyDescent="0.3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</row>
    <row r="24" spans="1:41" s="8" customFormat="1" x14ac:dyDescent="0.25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  <c r="AL24" s="42"/>
      <c r="AO24" s="43"/>
    </row>
    <row r="25" spans="1:41" x14ac:dyDescent="0.25">
      <c r="A25" s="6" t="s">
        <v>396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>
        <v>838.36866797524601</v>
      </c>
      <c r="AK25" s="49">
        <v>915.43348533806</v>
      </c>
      <c r="AL25" s="47">
        <v>849.88131969936785</v>
      </c>
      <c r="AM25" s="48">
        <v>871.59828772809988</v>
      </c>
      <c r="AN25" s="48"/>
      <c r="AO25" s="49"/>
    </row>
    <row r="26" spans="1:41" x14ac:dyDescent="0.25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>
        <v>1870.366244323284</v>
      </c>
      <c r="AK26" s="49">
        <v>1853.5463727483971</v>
      </c>
      <c r="AL26" s="47">
        <v>1910.0598574522287</v>
      </c>
      <c r="AM26" s="48">
        <v>2198.3933810662197</v>
      </c>
      <c r="AN26" s="48"/>
      <c r="AO26" s="49"/>
    </row>
    <row r="27" spans="1:41" x14ac:dyDescent="0.25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>
        <v>229.1477918896361</v>
      </c>
      <c r="AK27" s="49">
        <v>107.02812336703026</v>
      </c>
      <c r="AL27" s="47">
        <v>105.27409626760981</v>
      </c>
      <c r="AM27" s="48">
        <v>202.68283290353497</v>
      </c>
      <c r="AN27" s="48"/>
      <c r="AO27" s="49"/>
    </row>
    <row r="28" spans="1:41" x14ac:dyDescent="0.25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>
        <v>1064.8128914209988</v>
      </c>
      <c r="AK28" s="49">
        <v>910.13267737738443</v>
      </c>
      <c r="AL28" s="47">
        <v>839.20805459372662</v>
      </c>
      <c r="AM28" s="48">
        <v>936.51058052561405</v>
      </c>
      <c r="AN28" s="48"/>
      <c r="AO28" s="49"/>
    </row>
    <row r="29" spans="1:41" x14ac:dyDescent="0.25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>
        <v>1995.1049049686667</v>
      </c>
      <c r="AK29" s="49">
        <v>2126.0013170913689</v>
      </c>
      <c r="AL29" s="47">
        <v>1944.0627672002663</v>
      </c>
      <c r="AM29" s="48">
        <v>2076.6969669122095</v>
      </c>
      <c r="AN29" s="48"/>
      <c r="AO29" s="49"/>
    </row>
    <row r="30" spans="1:41" s="24" customFormat="1" x14ac:dyDescent="0.25">
      <c r="A30" s="24" t="s">
        <v>138</v>
      </c>
      <c r="B30" s="209">
        <v>-104</v>
      </c>
      <c r="C30" s="204">
        <v>-118</v>
      </c>
      <c r="D30" s="204">
        <v>-87</v>
      </c>
      <c r="E30" s="210">
        <v>-116</v>
      </c>
      <c r="F30" s="209">
        <v>-113</v>
      </c>
      <c r="G30" s="204">
        <v>-118</v>
      </c>
      <c r="H30" s="204">
        <v>-69</v>
      </c>
      <c r="I30" s="210">
        <v>-1699</v>
      </c>
      <c r="J30" s="209">
        <v>-103</v>
      </c>
      <c r="K30" s="204">
        <v>-120</v>
      </c>
      <c r="L30" s="204">
        <v>-73</v>
      </c>
      <c r="M30" s="210">
        <v>-136</v>
      </c>
      <c r="N30" s="209">
        <v>-110</v>
      </c>
      <c r="O30" s="204">
        <v>-133</v>
      </c>
      <c r="P30" s="204">
        <v>-110</v>
      </c>
      <c r="Q30" s="210">
        <v>-170</v>
      </c>
      <c r="R30" s="209">
        <v>-127</v>
      </c>
      <c r="S30" s="204">
        <v>-146</v>
      </c>
      <c r="T30" s="204">
        <v>-134</v>
      </c>
      <c r="U30" s="210">
        <v>-164</v>
      </c>
      <c r="V30" s="209">
        <v>-136</v>
      </c>
      <c r="W30" s="204">
        <v>-132</v>
      </c>
      <c r="X30" s="204">
        <v>-137</v>
      </c>
      <c r="Y30" s="204">
        <v>-142</v>
      </c>
      <c r="Z30" s="209">
        <v>-169</v>
      </c>
      <c r="AA30" s="204">
        <v>-181</v>
      </c>
      <c r="AB30" s="204">
        <v>-201</v>
      </c>
      <c r="AC30" s="210">
        <v>-125</v>
      </c>
      <c r="AD30" s="209">
        <v>-176.52813264667566</v>
      </c>
      <c r="AE30" s="204">
        <v>-219.04039019716492</v>
      </c>
      <c r="AF30" s="204">
        <v>-209.68564259071536</v>
      </c>
      <c r="AG30" s="210">
        <v>-127.19334668589181</v>
      </c>
      <c r="AH30" s="209">
        <v>-214.63264547805588</v>
      </c>
      <c r="AI30" s="6">
        <v>-228</v>
      </c>
      <c r="AJ30" s="204">
        <v>-221</v>
      </c>
      <c r="AK30" s="210">
        <v>-189.88935035337818</v>
      </c>
      <c r="AL30" s="209">
        <v>-221.48403950178454</v>
      </c>
      <c r="AM30" s="174">
        <v>-200.93604242862199</v>
      </c>
      <c r="AN30" s="204"/>
      <c r="AO30" s="210"/>
    </row>
    <row r="31" spans="1:41" x14ac:dyDescent="0.25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>
        <v>5777</v>
      </c>
      <c r="AK31" s="91">
        <v>5722.2526255688626</v>
      </c>
      <c r="AL31" s="89">
        <v>5427.0020557114149</v>
      </c>
      <c r="AM31" s="90">
        <v>6084.9460067070722</v>
      </c>
      <c r="AN31" s="90"/>
      <c r="AO31" s="91"/>
    </row>
    <row r="32" spans="1:41" x14ac:dyDescent="0.25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I32" s="48"/>
      <c r="AJ32" s="238"/>
      <c r="AK32" s="36"/>
      <c r="AL32" s="35"/>
      <c r="AM32" s="48"/>
      <c r="AN32" s="239"/>
      <c r="AO32" s="36"/>
    </row>
    <row r="33" spans="1:41" s="8" customFormat="1" x14ac:dyDescent="0.25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  <c r="AL33" s="42"/>
      <c r="AO33" s="43"/>
    </row>
    <row r="34" spans="1:41" x14ac:dyDescent="0.25">
      <c r="A34" s="6" t="s">
        <v>396</v>
      </c>
      <c r="B34" s="211">
        <v>15.9</v>
      </c>
      <c r="C34" s="194">
        <v>15.1</v>
      </c>
      <c r="D34" s="6">
        <v>16.5</v>
      </c>
      <c r="E34" s="195">
        <v>16</v>
      </c>
      <c r="F34" s="211">
        <v>15.8</v>
      </c>
      <c r="G34" s="194">
        <v>15.3</v>
      </c>
      <c r="H34" s="6">
        <v>16.7</v>
      </c>
      <c r="I34" s="36">
        <v>16.8</v>
      </c>
      <c r="J34" s="211">
        <v>16.3</v>
      </c>
      <c r="K34" s="194">
        <v>15.7</v>
      </c>
      <c r="L34" s="6">
        <v>16.8</v>
      </c>
      <c r="M34" s="36">
        <v>17.3</v>
      </c>
      <c r="N34" s="211">
        <v>16</v>
      </c>
      <c r="O34" s="194">
        <v>15.9</v>
      </c>
      <c r="P34" s="6">
        <v>15.9</v>
      </c>
      <c r="Q34" s="36">
        <v>16.600000000000001</v>
      </c>
      <c r="R34" s="211">
        <v>16.2</v>
      </c>
      <c r="S34" s="194">
        <v>16</v>
      </c>
      <c r="T34" s="6">
        <v>16.100000000000001</v>
      </c>
      <c r="U34" s="195">
        <v>16</v>
      </c>
      <c r="V34" s="211">
        <v>12</v>
      </c>
      <c r="W34" s="194">
        <v>5.7</v>
      </c>
      <c r="X34" s="6">
        <v>15.9</v>
      </c>
      <c r="Y34" s="194">
        <v>12.8</v>
      </c>
      <c r="Z34" s="211">
        <v>14.9</v>
      </c>
      <c r="AA34" s="194">
        <v>14.9</v>
      </c>
      <c r="AB34" s="194">
        <v>11.3</v>
      </c>
      <c r="AC34" s="195">
        <v>15.5</v>
      </c>
      <c r="AD34" s="211">
        <v>14.6</v>
      </c>
      <c r="AE34" s="194">
        <v>14.4</v>
      </c>
      <c r="AF34" s="194">
        <v>14.3</v>
      </c>
      <c r="AG34" s="195">
        <v>15</v>
      </c>
      <c r="AH34" s="211">
        <v>13.8</v>
      </c>
      <c r="AI34" s="194">
        <v>12.5</v>
      </c>
      <c r="AJ34" s="194">
        <v>13.8</v>
      </c>
      <c r="AK34" s="195">
        <v>14.4</v>
      </c>
      <c r="AL34" s="211">
        <v>13.7</v>
      </c>
      <c r="AM34" s="194">
        <v>13.6</v>
      </c>
      <c r="AN34" s="194"/>
      <c r="AO34" s="195"/>
    </row>
    <row r="35" spans="1:41" x14ac:dyDescent="0.25">
      <c r="A35" s="6" t="s">
        <v>4</v>
      </c>
      <c r="B35" s="211">
        <v>21.1</v>
      </c>
      <c r="C35" s="194">
        <v>22</v>
      </c>
      <c r="D35" s="6">
        <v>21.8</v>
      </c>
      <c r="E35" s="195">
        <v>21</v>
      </c>
      <c r="F35" s="211">
        <v>20.8</v>
      </c>
      <c r="G35" s="194">
        <v>22.1</v>
      </c>
      <c r="H35" s="6">
        <v>21.7</v>
      </c>
      <c r="I35" s="36">
        <v>20.8</v>
      </c>
      <c r="J35" s="211">
        <v>21</v>
      </c>
      <c r="K35" s="194">
        <v>22.1</v>
      </c>
      <c r="L35" s="6">
        <v>21.8</v>
      </c>
      <c r="M35" s="36">
        <v>19.899999999999999</v>
      </c>
      <c r="N35" s="211">
        <v>19.399999999999999</v>
      </c>
      <c r="O35" s="194">
        <v>20.100000000000001</v>
      </c>
      <c r="P35" s="6">
        <v>20.100000000000001</v>
      </c>
      <c r="Q35" s="36">
        <v>19.899999999999999</v>
      </c>
      <c r="R35" s="211">
        <v>19.600000000000001</v>
      </c>
      <c r="S35" s="194">
        <v>20.5</v>
      </c>
      <c r="T35" s="6">
        <v>20.5</v>
      </c>
      <c r="U35" s="195">
        <v>20</v>
      </c>
      <c r="V35" s="211">
        <v>19.899999999999999</v>
      </c>
      <c r="W35" s="194">
        <v>17.5</v>
      </c>
      <c r="X35" s="6">
        <v>20.2</v>
      </c>
      <c r="Y35" s="194">
        <v>20</v>
      </c>
      <c r="Z35" s="211">
        <v>20.7</v>
      </c>
      <c r="AA35" s="194">
        <v>20.399999999999999</v>
      </c>
      <c r="AB35" s="194">
        <v>20.6</v>
      </c>
      <c r="AC35" s="195">
        <v>20.2</v>
      </c>
      <c r="AD35" s="211">
        <v>20.3</v>
      </c>
      <c r="AE35" s="194">
        <v>20.6</v>
      </c>
      <c r="AF35" s="194">
        <v>20.9</v>
      </c>
      <c r="AG35" s="195">
        <v>21.3</v>
      </c>
      <c r="AH35" s="211">
        <v>21.7</v>
      </c>
      <c r="AI35" s="194">
        <v>20.5</v>
      </c>
      <c r="AJ35" s="194">
        <v>16.899999999999999</v>
      </c>
      <c r="AK35" s="195">
        <v>17.600000000000001</v>
      </c>
      <c r="AL35" s="211">
        <v>18.100000000000001</v>
      </c>
      <c r="AM35" s="194">
        <v>19</v>
      </c>
      <c r="AN35" s="194"/>
      <c r="AO35" s="195"/>
    </row>
    <row r="36" spans="1:41" x14ac:dyDescent="0.25">
      <c r="A36" s="6" t="s">
        <v>5</v>
      </c>
      <c r="B36" s="211">
        <v>10.199999999999999</v>
      </c>
      <c r="C36" s="194">
        <v>14.4</v>
      </c>
      <c r="D36" s="6">
        <v>15.7</v>
      </c>
      <c r="E36" s="36">
        <v>14.8</v>
      </c>
      <c r="F36" s="211">
        <v>9.9</v>
      </c>
      <c r="G36" s="194">
        <v>14.1</v>
      </c>
      <c r="H36" s="6">
        <v>12.3</v>
      </c>
      <c r="I36" s="195">
        <v>-2</v>
      </c>
      <c r="J36" s="211">
        <v>7.9</v>
      </c>
      <c r="K36" s="194">
        <v>11.2</v>
      </c>
      <c r="L36" s="6">
        <v>11.3</v>
      </c>
      <c r="M36" s="36">
        <v>9.6999999999999993</v>
      </c>
      <c r="N36" s="211">
        <v>7.9</v>
      </c>
      <c r="O36" s="194">
        <v>8.9</v>
      </c>
      <c r="P36" s="6">
        <v>9.1999999999999993</v>
      </c>
      <c r="Q36" s="36">
        <v>9.6</v>
      </c>
      <c r="R36" s="211">
        <v>5.2</v>
      </c>
      <c r="S36" s="194">
        <v>9.3000000000000007</v>
      </c>
      <c r="T36" s="6">
        <v>9.5</v>
      </c>
      <c r="U36" s="36">
        <v>8.1999999999999993</v>
      </c>
      <c r="V36" s="211">
        <v>-9.6</v>
      </c>
      <c r="W36" s="194">
        <v>7.1</v>
      </c>
      <c r="X36" s="6">
        <v>7.4</v>
      </c>
      <c r="Y36" s="6">
        <v>8.1999999999999993</v>
      </c>
      <c r="Z36" s="211">
        <v>4.4000000000000004</v>
      </c>
      <c r="AA36" s="194">
        <v>9</v>
      </c>
      <c r="AB36" s="194">
        <v>5.8</v>
      </c>
      <c r="AC36" s="36">
        <v>3.6</v>
      </c>
      <c r="AD36" s="211">
        <v>3.5</v>
      </c>
      <c r="AE36" s="194">
        <v>1.9</v>
      </c>
      <c r="AF36" s="194">
        <v>4.5</v>
      </c>
      <c r="AG36" s="195">
        <v>-4.7</v>
      </c>
      <c r="AH36" s="211">
        <v>4.5999999999999996</v>
      </c>
      <c r="AI36" s="194">
        <v>7.8</v>
      </c>
      <c r="AJ36" s="194">
        <v>8.6999999999999993</v>
      </c>
      <c r="AK36" s="195">
        <v>4.3</v>
      </c>
      <c r="AL36" s="211">
        <v>5.0999999999999996</v>
      </c>
      <c r="AM36" s="194">
        <v>8.3000000000000007</v>
      </c>
      <c r="AN36" s="194"/>
      <c r="AO36" s="195"/>
    </row>
    <row r="37" spans="1:41" x14ac:dyDescent="0.25">
      <c r="A37" s="6" t="s">
        <v>6</v>
      </c>
      <c r="B37" s="211">
        <v>17.399999999999999</v>
      </c>
      <c r="C37" s="194">
        <v>18</v>
      </c>
      <c r="D37" s="6">
        <v>18.600000000000001</v>
      </c>
      <c r="E37" s="36">
        <v>18.399999999999999</v>
      </c>
      <c r="F37" s="211">
        <v>16.899999999999999</v>
      </c>
      <c r="G37" s="194">
        <v>18.5</v>
      </c>
      <c r="H37" s="6">
        <v>18.100000000000001</v>
      </c>
      <c r="I37" s="36">
        <v>18.600000000000001</v>
      </c>
      <c r="J37" s="211">
        <v>17</v>
      </c>
      <c r="K37" s="194">
        <v>18.399999999999999</v>
      </c>
      <c r="L37" s="6">
        <v>17.8</v>
      </c>
      <c r="M37" s="36">
        <v>21.5</v>
      </c>
      <c r="N37" s="211">
        <v>18.8</v>
      </c>
      <c r="O37" s="194">
        <v>19.600000000000001</v>
      </c>
      <c r="P37" s="6">
        <v>21.4</v>
      </c>
      <c r="Q37" s="36">
        <v>19.899999999999999</v>
      </c>
      <c r="R37" s="211">
        <v>17.899999999999999</v>
      </c>
      <c r="S37" s="194">
        <v>18.399999999999999</v>
      </c>
      <c r="T37" s="6">
        <v>20.3</v>
      </c>
      <c r="U37" s="36">
        <v>18.3</v>
      </c>
      <c r="V37" s="211">
        <v>14.3</v>
      </c>
      <c r="W37" s="194">
        <v>10.1</v>
      </c>
      <c r="X37" s="6">
        <v>16</v>
      </c>
      <c r="Y37" s="6">
        <v>16.399999999999999</v>
      </c>
      <c r="Z37" s="211">
        <v>14.3</v>
      </c>
      <c r="AA37" s="194">
        <v>15.7</v>
      </c>
      <c r="AB37" s="194">
        <v>15.8</v>
      </c>
      <c r="AC37" s="36">
        <v>15.7</v>
      </c>
      <c r="AD37" s="211">
        <v>12.7</v>
      </c>
      <c r="AE37" s="194">
        <v>15.3</v>
      </c>
      <c r="AF37" s="194">
        <v>17.3</v>
      </c>
      <c r="AG37" s="195">
        <v>17.100000000000001</v>
      </c>
      <c r="AH37" s="211">
        <v>16.8</v>
      </c>
      <c r="AI37" s="194">
        <v>18.399999999999999</v>
      </c>
      <c r="AJ37" s="194">
        <v>18.5</v>
      </c>
      <c r="AK37" s="195">
        <v>15.5</v>
      </c>
      <c r="AL37" s="211">
        <v>15.4</v>
      </c>
      <c r="AM37" s="194">
        <v>15.8</v>
      </c>
      <c r="AN37" s="194"/>
      <c r="AO37" s="195"/>
    </row>
    <row r="38" spans="1:41" x14ac:dyDescent="0.25">
      <c r="A38" s="6" t="s">
        <v>7</v>
      </c>
      <c r="B38" s="211">
        <v>12</v>
      </c>
      <c r="C38" s="194">
        <v>12.9</v>
      </c>
      <c r="D38" s="6">
        <v>13.9</v>
      </c>
      <c r="E38" s="36">
        <v>15.1</v>
      </c>
      <c r="F38" s="211">
        <v>12.3</v>
      </c>
      <c r="G38" s="194">
        <v>13.2</v>
      </c>
      <c r="H38" s="6">
        <v>14.3</v>
      </c>
      <c r="I38" s="36">
        <v>15.4</v>
      </c>
      <c r="J38" s="211">
        <v>12.5</v>
      </c>
      <c r="K38" s="194">
        <v>13.4</v>
      </c>
      <c r="L38" s="6">
        <v>14.5</v>
      </c>
      <c r="M38" s="36">
        <v>15.9</v>
      </c>
      <c r="N38" s="211">
        <v>13.3</v>
      </c>
      <c r="O38" s="194">
        <v>13.8</v>
      </c>
      <c r="P38" s="6">
        <v>14.1</v>
      </c>
      <c r="Q38" s="36">
        <v>15.1</v>
      </c>
      <c r="R38" s="211">
        <v>13.2</v>
      </c>
      <c r="S38" s="194">
        <v>13.9</v>
      </c>
      <c r="T38" s="6">
        <v>13.6</v>
      </c>
      <c r="U38" s="36">
        <v>16.3</v>
      </c>
      <c r="V38" s="211">
        <v>12.2</v>
      </c>
      <c r="W38" s="194">
        <v>11.4</v>
      </c>
      <c r="X38" s="6">
        <v>17.8</v>
      </c>
      <c r="Y38" s="6">
        <v>15.8</v>
      </c>
      <c r="Z38" s="211">
        <v>14.6</v>
      </c>
      <c r="AA38" s="194">
        <v>14.9</v>
      </c>
      <c r="AB38" s="194">
        <v>14.8</v>
      </c>
      <c r="AC38" s="36">
        <v>16.5</v>
      </c>
      <c r="AD38" s="211">
        <v>16.100000000000001</v>
      </c>
      <c r="AE38" s="194">
        <v>15.5</v>
      </c>
      <c r="AF38" s="194">
        <v>15.7</v>
      </c>
      <c r="AG38" s="195">
        <v>16.5</v>
      </c>
      <c r="AH38" s="211">
        <v>16.2</v>
      </c>
      <c r="AI38" s="194">
        <v>16.2</v>
      </c>
      <c r="AJ38" s="194">
        <v>17</v>
      </c>
      <c r="AK38" s="195">
        <v>17.399999999999999</v>
      </c>
      <c r="AL38" s="211">
        <v>17</v>
      </c>
      <c r="AM38" s="194">
        <v>17</v>
      </c>
      <c r="AN38" s="194"/>
      <c r="AO38" s="195"/>
    </row>
    <row r="39" spans="1:41" s="7" customFormat="1" x14ac:dyDescent="0.25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>
        <v>15.7</v>
      </c>
      <c r="AK39" s="97">
        <v>15.5</v>
      </c>
      <c r="AL39" s="95">
        <v>15.4</v>
      </c>
      <c r="AM39" s="96">
        <v>16</v>
      </c>
      <c r="AN39" s="96"/>
      <c r="AO39" s="97"/>
    </row>
    <row r="40" spans="1:41" x14ac:dyDescent="0.25">
      <c r="A40" s="7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5"/>
      <c r="AH40" s="194"/>
      <c r="AI40" s="194"/>
      <c r="AJ40" s="194"/>
      <c r="AK40" s="195"/>
      <c r="AL40" s="194"/>
      <c r="AM40" s="194"/>
      <c r="AN40" s="194"/>
      <c r="AO40" s="195"/>
    </row>
    <row r="41" spans="1:41" x14ac:dyDescent="0.25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>
        <v>16.7</v>
      </c>
      <c r="AK41" s="93">
        <v>16.2</v>
      </c>
      <c r="AL41" s="95">
        <v>16.3</v>
      </c>
      <c r="AM41" s="92">
        <v>16.899999999999999</v>
      </c>
      <c r="AN41" s="92"/>
      <c r="AO41" s="93"/>
    </row>
    <row r="42" spans="1:41" x14ac:dyDescent="0.25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  <c r="AL42" s="35"/>
      <c r="AO42" s="36"/>
    </row>
    <row r="43" spans="1:41" x14ac:dyDescent="0.25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J43" s="6">
        <v>-900</v>
      </c>
      <c r="AK43" s="49">
        <v>-843</v>
      </c>
      <c r="AL43" s="35">
        <v>-811</v>
      </c>
      <c r="AM43" s="6">
        <v>-849</v>
      </c>
      <c r="AO43" s="49"/>
    </row>
    <row r="44" spans="1:41" x14ac:dyDescent="0.25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  <c r="AL44" s="35"/>
      <c r="AO44" s="36"/>
    </row>
    <row r="45" spans="1:41" x14ac:dyDescent="0.25">
      <c r="A45" s="88" t="s">
        <v>508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89">
        <v>6430</v>
      </c>
      <c r="AJ45" s="89">
        <v>4509</v>
      </c>
      <c r="AK45" s="91">
        <v>4696</v>
      </c>
      <c r="AL45" s="89">
        <v>4598</v>
      </c>
      <c r="AM45" s="89">
        <v>5223</v>
      </c>
      <c r="AN45" s="89"/>
      <c r="AO45" s="91"/>
    </row>
    <row r="46" spans="1:41" x14ac:dyDescent="0.25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  <c r="AL46" s="35"/>
      <c r="AO46" s="36"/>
    </row>
    <row r="47" spans="1:41" x14ac:dyDescent="0.25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>
        <v>-1139</v>
      </c>
      <c r="AK47" s="49">
        <v>-717</v>
      </c>
      <c r="AL47" s="47">
        <v>-1150</v>
      </c>
      <c r="AM47" s="48">
        <v>-1306</v>
      </c>
      <c r="AN47" s="48"/>
      <c r="AO47" s="49"/>
    </row>
    <row r="48" spans="1:41" x14ac:dyDescent="0.25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  <c r="AL48" s="35"/>
      <c r="AO48" s="36"/>
    </row>
    <row r="49" spans="1:45" x14ac:dyDescent="0.25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>
        <v>3371</v>
      </c>
      <c r="AK49" s="91">
        <v>3979</v>
      </c>
      <c r="AL49" s="89">
        <v>3449</v>
      </c>
      <c r="AM49" s="90">
        <v>3917</v>
      </c>
      <c r="AN49" s="90"/>
      <c r="AO49" s="91"/>
    </row>
    <row r="50" spans="1:45" x14ac:dyDescent="0.25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</row>
    <row r="51" spans="1:45" s="8" customFormat="1" x14ac:dyDescent="0.25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  <c r="AL51" s="158"/>
      <c r="AM51" s="159"/>
      <c r="AN51" s="159"/>
      <c r="AO51" s="160"/>
    </row>
    <row r="52" spans="1:45" x14ac:dyDescent="0.25">
      <c r="A52" s="6" t="s">
        <v>396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>
        <v>1088</v>
      </c>
      <c r="AK52" s="49">
        <v>1836</v>
      </c>
      <c r="AL52" s="47">
        <v>459</v>
      </c>
      <c r="AM52" s="48">
        <v>899</v>
      </c>
      <c r="AN52" s="48"/>
      <c r="AO52" s="49"/>
      <c r="AQ52" s="48"/>
      <c r="AR52" s="235"/>
      <c r="AS52" s="237"/>
    </row>
    <row r="53" spans="1:45" x14ac:dyDescent="0.25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>
        <v>2807</v>
      </c>
      <c r="AK53" s="49">
        <v>2120</v>
      </c>
      <c r="AL53" s="47">
        <v>865</v>
      </c>
      <c r="AM53" s="48">
        <v>2344</v>
      </c>
      <c r="AN53" s="48"/>
      <c r="AO53" s="49"/>
      <c r="AQ53" s="48"/>
      <c r="AR53" s="235"/>
      <c r="AS53" s="237"/>
    </row>
    <row r="54" spans="1:45" x14ac:dyDescent="0.25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>
        <v>344</v>
      </c>
      <c r="AK54" s="49">
        <v>605</v>
      </c>
      <c r="AL54" s="47">
        <v>125</v>
      </c>
      <c r="AM54" s="48">
        <v>166</v>
      </c>
      <c r="AN54" s="48"/>
      <c r="AO54" s="49"/>
      <c r="AQ54" s="235"/>
      <c r="AR54" s="235"/>
      <c r="AS54" s="237"/>
    </row>
    <row r="55" spans="1:45" x14ac:dyDescent="0.25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>
        <v>1074</v>
      </c>
      <c r="AK55" s="49">
        <v>1191</v>
      </c>
      <c r="AL55" s="47">
        <v>492</v>
      </c>
      <c r="AM55" s="48">
        <v>831</v>
      </c>
      <c r="AN55" s="48"/>
      <c r="AO55" s="49"/>
      <c r="AQ55" s="48"/>
      <c r="AR55" s="235"/>
      <c r="AS55" s="237"/>
    </row>
    <row r="56" spans="1:45" x14ac:dyDescent="0.25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>
        <v>2791</v>
      </c>
      <c r="AK56" s="49">
        <v>2601</v>
      </c>
      <c r="AL56" s="47">
        <v>2296</v>
      </c>
      <c r="AM56" s="48">
        <v>2330</v>
      </c>
      <c r="AN56" s="48"/>
      <c r="AO56" s="49"/>
      <c r="AQ56" s="48"/>
      <c r="AR56" s="235"/>
      <c r="AS56" s="237"/>
    </row>
    <row r="57" spans="1:45" s="7" customFormat="1" x14ac:dyDescent="0.25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6">
        <v>6588</v>
      </c>
      <c r="AH57" s="89">
        <v>4069</v>
      </c>
      <c r="AI57" s="89">
        <v>6671</v>
      </c>
      <c r="AJ57" s="89">
        <v>7177</v>
      </c>
      <c r="AK57" s="196">
        <v>7315</v>
      </c>
      <c r="AL57" s="89">
        <v>3096</v>
      </c>
      <c r="AM57" s="89">
        <v>5604</v>
      </c>
      <c r="AN57" s="89"/>
      <c r="AO57" s="196"/>
    </row>
    <row r="58" spans="1:45" x14ac:dyDescent="0.25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  <c r="AL58" s="47"/>
      <c r="AO58" s="36"/>
    </row>
    <row r="59" spans="1:45" s="8" customFormat="1" x14ac:dyDescent="0.25">
      <c r="A59" s="157" t="s">
        <v>403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  <c r="AL59" s="158"/>
      <c r="AM59" s="159"/>
      <c r="AN59" s="159"/>
      <c r="AO59" s="160"/>
    </row>
    <row r="60" spans="1:45" x14ac:dyDescent="0.25">
      <c r="A60" s="6" t="s">
        <v>396</v>
      </c>
      <c r="B60" s="35"/>
      <c r="C60" s="194"/>
      <c r="E60" s="36"/>
      <c r="F60" s="35"/>
      <c r="G60" s="194"/>
      <c r="I60" s="36"/>
      <c r="J60" s="211"/>
      <c r="K60" s="194"/>
      <c r="M60" s="36"/>
      <c r="N60" s="211"/>
      <c r="O60" s="194"/>
      <c r="Q60" s="36"/>
      <c r="R60" s="35"/>
      <c r="S60" s="194"/>
      <c r="U60" s="212"/>
      <c r="V60" s="47">
        <v>19967.405130626201</v>
      </c>
      <c r="W60" s="205">
        <v>19825.958156163397</v>
      </c>
      <c r="X60" s="205">
        <v>19519.534126960098</v>
      </c>
      <c r="Y60" s="208">
        <v>19050</v>
      </c>
      <c r="Z60" s="213">
        <v>18711.857044328997</v>
      </c>
      <c r="AA60" s="205">
        <v>18455.571173447202</v>
      </c>
      <c r="AB60" s="205">
        <v>18292.8801478028</v>
      </c>
      <c r="AC60" s="208">
        <v>17991</v>
      </c>
      <c r="AD60" s="213">
        <v>18118.975514318699</v>
      </c>
      <c r="AE60" s="205">
        <v>18370.193082396301</v>
      </c>
      <c r="AF60" s="205">
        <v>18845.965388135603</v>
      </c>
      <c r="AG60" s="208">
        <v>19861.156885248602</v>
      </c>
      <c r="AH60" s="213">
        <v>20852</v>
      </c>
      <c r="AI60" s="205">
        <v>22107</v>
      </c>
      <c r="AJ60" s="205">
        <v>22825.349535832804</v>
      </c>
      <c r="AK60" s="208">
        <v>22872.449955406701</v>
      </c>
      <c r="AL60" s="213">
        <v>22744.4950552269</v>
      </c>
      <c r="AM60" s="205">
        <v>22478</v>
      </c>
      <c r="AN60" s="205"/>
      <c r="AO60" s="208"/>
    </row>
    <row r="61" spans="1:45" x14ac:dyDescent="0.25">
      <c r="A61" s="6" t="s">
        <v>4</v>
      </c>
      <c r="B61" s="35"/>
      <c r="C61" s="194"/>
      <c r="E61" s="36"/>
      <c r="F61" s="211"/>
      <c r="G61" s="194"/>
      <c r="I61" s="36"/>
      <c r="J61" s="35"/>
      <c r="K61" s="194"/>
      <c r="M61" s="36"/>
      <c r="N61" s="211"/>
      <c r="O61" s="194"/>
      <c r="Q61" s="36"/>
      <c r="R61" s="35"/>
      <c r="S61" s="194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>
        <v>34111.476220887402</v>
      </c>
      <c r="AK61" s="49">
        <v>44024.953372456897</v>
      </c>
      <c r="AL61" s="47">
        <v>54047.784142332399</v>
      </c>
      <c r="AM61" s="48">
        <v>64196</v>
      </c>
      <c r="AN61" s="48"/>
      <c r="AO61" s="49"/>
    </row>
    <row r="62" spans="1:45" x14ac:dyDescent="0.25">
      <c r="A62" s="6" t="s">
        <v>5</v>
      </c>
      <c r="B62" s="35"/>
      <c r="C62" s="194"/>
      <c r="E62" s="36"/>
      <c r="F62" s="35"/>
      <c r="G62" s="194"/>
      <c r="I62" s="36"/>
      <c r="J62" s="211"/>
      <c r="K62" s="194"/>
      <c r="M62" s="36"/>
      <c r="N62" s="35"/>
      <c r="O62" s="194"/>
      <c r="Q62" s="36"/>
      <c r="R62" s="35"/>
      <c r="S62" s="194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>
        <v>11434.817238975202</v>
      </c>
      <c r="AK62" s="49">
        <v>11396.3811570949</v>
      </c>
      <c r="AL62" s="47">
        <v>11135.7122317954</v>
      </c>
      <c r="AM62" s="48">
        <v>10936</v>
      </c>
      <c r="AN62" s="48"/>
      <c r="AO62" s="49"/>
    </row>
    <row r="63" spans="1:45" x14ac:dyDescent="0.25">
      <c r="A63" s="6" t="s">
        <v>6</v>
      </c>
      <c r="B63" s="35"/>
      <c r="C63" s="194"/>
      <c r="E63" s="36"/>
      <c r="F63" s="35"/>
      <c r="G63" s="194"/>
      <c r="I63" s="195"/>
      <c r="J63" s="35"/>
      <c r="K63" s="194"/>
      <c r="M63" s="36"/>
      <c r="N63" s="35"/>
      <c r="O63" s="194"/>
      <c r="Q63" s="36"/>
      <c r="R63" s="35"/>
      <c r="S63" s="194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>
        <v>26299.570453403001</v>
      </c>
      <c r="AK63" s="49">
        <v>26294.832139575403</v>
      </c>
      <c r="AL63" s="47">
        <v>26558.948233044401</v>
      </c>
      <c r="AM63" s="48">
        <v>27150</v>
      </c>
      <c r="AN63" s="48"/>
      <c r="AO63" s="49"/>
    </row>
    <row r="64" spans="1:45" x14ac:dyDescent="0.25">
      <c r="A64" s="6" t="s">
        <v>7</v>
      </c>
      <c r="B64" s="35"/>
      <c r="C64" s="194"/>
      <c r="E64" s="36"/>
      <c r="F64" s="35"/>
      <c r="G64" s="194"/>
      <c r="I64" s="36"/>
      <c r="J64" s="35"/>
      <c r="K64" s="194"/>
      <c r="M64" s="36"/>
      <c r="N64" s="35"/>
      <c r="O64" s="194"/>
      <c r="Q64" s="36"/>
      <c r="R64" s="35"/>
      <c r="S64" s="194"/>
      <c r="U64" s="36"/>
      <c r="V64" s="47">
        <v>24592.0721162441</v>
      </c>
      <c r="W64" s="206">
        <v>25861.983252807</v>
      </c>
      <c r="X64" s="206">
        <v>27565.100967627699</v>
      </c>
      <c r="Y64" s="206">
        <v>29352</v>
      </c>
      <c r="Z64" s="214">
        <v>30407.0047191091</v>
      </c>
      <c r="AA64" s="206">
        <v>30935.691193803799</v>
      </c>
      <c r="AB64" s="206">
        <v>31491.246712840199</v>
      </c>
      <c r="AC64" s="215">
        <v>31525</v>
      </c>
      <c r="AD64" s="214">
        <v>32337.533074871102</v>
      </c>
      <c r="AE64" s="206">
        <v>33382.575955701599</v>
      </c>
      <c r="AF64" s="206">
        <v>34891.034111926398</v>
      </c>
      <c r="AG64" s="215">
        <v>36447.372904627504</v>
      </c>
      <c r="AH64" s="214">
        <v>37370</v>
      </c>
      <c r="AI64" s="206">
        <v>38204</v>
      </c>
      <c r="AJ64" s="206">
        <v>38684.356768151607</v>
      </c>
      <c r="AK64" s="215">
        <v>38502.137732130897</v>
      </c>
      <c r="AL64" s="214">
        <v>39126.703610197503</v>
      </c>
      <c r="AM64" s="206">
        <v>39889</v>
      </c>
      <c r="AN64" s="206"/>
      <c r="AO64" s="215"/>
    </row>
    <row r="65" spans="1:41" x14ac:dyDescent="0.25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>
        <v>132788.189532638</v>
      </c>
      <c r="AK65" s="91">
        <v>142611.33279473498</v>
      </c>
      <c r="AL65" s="89">
        <v>153385.05037267003</v>
      </c>
      <c r="AM65" s="90">
        <v>164603</v>
      </c>
      <c r="AN65" s="90"/>
      <c r="AO65" s="91"/>
    </row>
    <row r="66" spans="1:41" x14ac:dyDescent="0.25">
      <c r="U66" s="178"/>
      <c r="Y66" s="178"/>
      <c r="AC66" s="178"/>
      <c r="AD66" s="35"/>
      <c r="AE66" s="48"/>
      <c r="AG66" s="36"/>
      <c r="AH66" s="47"/>
      <c r="AK66" s="36"/>
      <c r="AL66" s="47"/>
      <c r="AO66" s="36"/>
    </row>
    <row r="67" spans="1:41" s="8" customFormat="1" x14ac:dyDescent="0.25">
      <c r="A67" s="157" t="s">
        <v>375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2"/>
      <c r="AE67" s="2"/>
      <c r="AF67" s="2"/>
      <c r="AG67" s="160"/>
      <c r="AH67" s="192"/>
      <c r="AI67" s="2"/>
      <c r="AJ67" s="2"/>
      <c r="AK67" s="160"/>
      <c r="AL67" s="192"/>
      <c r="AM67" s="2"/>
      <c r="AN67" s="2"/>
      <c r="AO67" s="160"/>
    </row>
    <row r="68" spans="1:41" x14ac:dyDescent="0.25">
      <c r="A68" s="6" t="s">
        <v>396</v>
      </c>
      <c r="B68" s="35"/>
      <c r="C68" s="194"/>
      <c r="E68" s="36"/>
      <c r="F68" s="35"/>
      <c r="G68" s="194"/>
      <c r="I68" s="36"/>
      <c r="J68" s="211"/>
      <c r="K68" s="194"/>
      <c r="M68" s="36"/>
      <c r="N68" s="211"/>
      <c r="O68" s="194"/>
      <c r="Q68" s="36"/>
      <c r="R68" s="35"/>
      <c r="S68" s="194"/>
      <c r="U68" s="212"/>
      <c r="V68" s="194">
        <f t="shared" ref="V68:W68" si="0">+(SUM(S25:V25)/V60)*100</f>
        <v>15.835808305156757</v>
      </c>
      <c r="W68" s="194">
        <f t="shared" si="0"/>
        <v>12.776179491796988</v>
      </c>
      <c r="X68" s="194">
        <f t="shared" ref="X68:Y72" si="1">+(SUM(U25:X25)/X60)*100</f>
        <v>12.684728968916245</v>
      </c>
      <c r="Y68" s="195">
        <f t="shared" si="1"/>
        <v>11.874015748031496</v>
      </c>
      <c r="Z68" s="194">
        <f t="shared" ref="Z68:Z72" si="2">+(SUM(W25:Z25)/Z60)*100</f>
        <v>12.87953405314412</v>
      </c>
      <c r="AA68" s="194">
        <f t="shared" ref="AA68:AE68" si="3">+(SUM(X25:AA25)/AA60)*100</f>
        <v>16.103538449549262</v>
      </c>
      <c r="AB68" s="194">
        <f t="shared" si="3"/>
        <v>15.19170287864042</v>
      </c>
      <c r="AC68" s="216">
        <f t="shared" si="3"/>
        <v>16.202545717303096</v>
      </c>
      <c r="AD68" s="217">
        <f t="shared" si="3"/>
        <v>16.202753259464718</v>
      </c>
      <c r="AE68" s="207">
        <f t="shared" si="3"/>
        <v>16.086309270451522</v>
      </c>
      <c r="AF68" s="207">
        <f>+(SUM(AC25:AF25)/AF60)*100</f>
        <v>17.022878118663964</v>
      </c>
      <c r="AG68" s="216">
        <f t="shared" ref="AG68" si="4">+(SUM(AD25:AG25)/AG60)*100</f>
        <v>16.793470419360723</v>
      </c>
      <c r="AH68" s="217">
        <f t="shared" ref="AH68" si="5">+(SUM(AE25:AH25)/AH60)*100</f>
        <v>16.389281975290789</v>
      </c>
      <c r="AI68" s="207">
        <f t="shared" ref="AI68" si="6">+(SUM(AF25:AI25)/AI60)*100</f>
        <v>15.348893564943964</v>
      </c>
      <c r="AJ68" s="207">
        <f t="shared" ref="AJ68:AL68" si="7">+(SUM(AG25:AJ25)/AJ60)*100</f>
        <v>14.924235519526555</v>
      </c>
      <c r="AK68" s="216">
        <v>14.8</v>
      </c>
      <c r="AL68" s="207">
        <f t="shared" si="7"/>
        <v>14.863743797362346</v>
      </c>
      <c r="AM68" s="207">
        <v>15.5</v>
      </c>
      <c r="AN68" s="207"/>
      <c r="AO68" s="216"/>
    </row>
    <row r="69" spans="1:41" x14ac:dyDescent="0.25">
      <c r="A69" s="6" t="s">
        <v>4</v>
      </c>
      <c r="B69" s="35"/>
      <c r="C69" s="194"/>
      <c r="E69" s="36"/>
      <c r="F69" s="211"/>
      <c r="G69" s="194"/>
      <c r="I69" s="36"/>
      <c r="J69" s="35"/>
      <c r="K69" s="194"/>
      <c r="M69" s="36"/>
      <c r="N69" s="211"/>
      <c r="O69" s="194"/>
      <c r="Q69" s="36"/>
      <c r="R69" s="35"/>
      <c r="S69" s="194"/>
      <c r="U69" s="36"/>
      <c r="V69" s="194">
        <f t="shared" ref="V69:W69" si="8">+(SUM(S26:V26)/V61)*100</f>
        <v>24.230579192233826</v>
      </c>
      <c r="W69" s="194">
        <f t="shared" si="8"/>
        <v>23.360176576798303</v>
      </c>
      <c r="X69" s="194">
        <f t="shared" si="1"/>
        <v>23.722664935027293</v>
      </c>
      <c r="Y69" s="195">
        <f t="shared" si="1"/>
        <v>24.351376267614906</v>
      </c>
      <c r="Z69" s="194">
        <f t="shared" si="2"/>
        <v>25.283668268266119</v>
      </c>
      <c r="AA69" s="194">
        <f t="shared" ref="AA69:AA72" si="9">+(SUM(X26:AA26)/AA61)*100</f>
        <v>28.074307737838812</v>
      </c>
      <c r="AB69" s="194">
        <f>+(SUM(Y26:AB26)/AB61)*100</f>
        <v>29.183456124677804</v>
      </c>
      <c r="AC69" s="195">
        <f>+(SUM(Z26:AC26)/AC61)*100</f>
        <v>30.03003003003003</v>
      </c>
      <c r="AD69" s="194">
        <f t="shared" ref="AD69:AD72" si="10">+(SUM(AA26:AD26)/AD61)*100</f>
        <v>30.522803662623772</v>
      </c>
      <c r="AE69" s="194">
        <f t="shared" ref="AE69:AF72" si="11">+(SUM(AB26:AE26)/AE61)*100</f>
        <v>31.293958558742407</v>
      </c>
      <c r="AF69" s="194">
        <f t="shared" si="11"/>
        <v>32.127429669075219</v>
      </c>
      <c r="AG69" s="195">
        <f t="shared" ref="AG69:AG72" si="12">+(SUM(AD26:AG26)/AG61)*100</f>
        <v>32.114729772058233</v>
      </c>
      <c r="AH69" s="194">
        <f t="shared" ref="AH69:AH72" si="13">+(SUM(AE26:AH26)/AH61)*100</f>
        <v>32.820415140542949</v>
      </c>
      <c r="AI69" s="194">
        <f t="shared" ref="AI69:AI72" si="14">+(SUM(AF26:AI26)/AI61)*100</f>
        <v>28.070091219836108</v>
      </c>
      <c r="AJ69" s="194">
        <f t="shared" ref="AJ69:AL72" si="15">+(SUM(AG26:AJ26)/AJ61)*100</f>
        <v>20.272551196535897</v>
      </c>
      <c r="AK69" s="195">
        <v>16.3</v>
      </c>
      <c r="AL69" s="194">
        <f t="shared" si="15"/>
        <v>13.671184844628199</v>
      </c>
      <c r="AM69" s="194">
        <v>12.2</v>
      </c>
      <c r="AN69" s="194"/>
      <c r="AO69" s="195"/>
    </row>
    <row r="70" spans="1:41" x14ac:dyDescent="0.25">
      <c r="A70" s="6" t="s">
        <v>5</v>
      </c>
      <c r="B70" s="35"/>
      <c r="C70" s="194"/>
      <c r="E70" s="36"/>
      <c r="F70" s="35"/>
      <c r="G70" s="194"/>
      <c r="I70" s="36"/>
      <c r="J70" s="211"/>
      <c r="K70" s="194"/>
      <c r="M70" s="36"/>
      <c r="N70" s="35"/>
      <c r="O70" s="194"/>
      <c r="Q70" s="36"/>
      <c r="R70" s="35"/>
      <c r="S70" s="194"/>
      <c r="U70" s="36"/>
      <c r="V70" s="194">
        <f t="shared" ref="V70:W70" si="16">+(SUM(S27:V27)/V62)*100</f>
        <v>6.6801022489979838</v>
      </c>
      <c r="W70" s="194">
        <f t="shared" si="16"/>
        <v>5.5520346960937648</v>
      </c>
      <c r="X70" s="194">
        <f t="shared" si="1"/>
        <v>4.5980670852458099</v>
      </c>
      <c r="Y70" s="195">
        <f t="shared" si="1"/>
        <v>4.4556677890011223</v>
      </c>
      <c r="Z70" s="194">
        <f t="shared" si="2"/>
        <v>7.1964868482288775</v>
      </c>
      <c r="AA70" s="194">
        <f t="shared" si="9"/>
        <v>7.8208162963771226</v>
      </c>
      <c r="AB70" s="194">
        <f t="shared" ref="AB70:AB72" si="17">+(SUM(Y27:AB27)/AB62)*100</f>
        <v>7.2037401047029981</v>
      </c>
      <c r="AC70" s="195">
        <f>+(SUM(Z27:AC27)/AC62)*100</f>
        <v>5.8837373499646972</v>
      </c>
      <c r="AD70" s="194">
        <f t="shared" si="10"/>
        <v>5.6145252775038825</v>
      </c>
      <c r="AE70" s="194">
        <f t="shared" si="11"/>
        <v>3.6630010741504613</v>
      </c>
      <c r="AF70" s="194">
        <f t="shared" si="11"/>
        <v>3.4667197767986457</v>
      </c>
      <c r="AG70" s="195">
        <f t="shared" si="12"/>
        <v>1.170052879555276</v>
      </c>
      <c r="AH70" s="194">
        <f t="shared" si="13"/>
        <v>1.5030056184329694</v>
      </c>
      <c r="AI70" s="194">
        <f t="shared" si="14"/>
        <v>2.9376670048046969</v>
      </c>
      <c r="AJ70" s="194">
        <f t="shared" si="15"/>
        <v>3.7614905303282695</v>
      </c>
      <c r="AK70" s="195">
        <v>5.8</v>
      </c>
      <c r="AL70" s="194">
        <f t="shared" si="15"/>
        <v>5.8949979836039406</v>
      </c>
      <c r="AM70" s="194">
        <v>5.9</v>
      </c>
      <c r="AN70" s="194"/>
      <c r="AO70" s="195"/>
    </row>
    <row r="71" spans="1:41" x14ac:dyDescent="0.25">
      <c r="A71" s="6" t="s">
        <v>6</v>
      </c>
      <c r="B71" s="35"/>
      <c r="C71" s="194"/>
      <c r="E71" s="36"/>
      <c r="F71" s="35"/>
      <c r="G71" s="194"/>
      <c r="I71" s="195"/>
      <c r="J71" s="35"/>
      <c r="K71" s="194"/>
      <c r="M71" s="36"/>
      <c r="N71" s="35"/>
      <c r="O71" s="194"/>
      <c r="Q71" s="36"/>
      <c r="R71" s="35"/>
      <c r="S71" s="194"/>
      <c r="U71" s="36"/>
      <c r="V71" s="194">
        <f t="shared" ref="V71:W71" si="18">+(SUM(S28:V28)/V63)*100</f>
        <v>12.780813845061692</v>
      </c>
      <c r="W71" s="194">
        <f t="shared" si="18"/>
        <v>10.929192147371891</v>
      </c>
      <c r="X71" s="194">
        <f t="shared" si="1"/>
        <v>9.7542246747547434</v>
      </c>
      <c r="Y71" s="195">
        <f t="shared" si="1"/>
        <v>8.8895724392494611</v>
      </c>
      <c r="Z71" s="194">
        <f t="shared" si="2"/>
        <v>8.6019461519846931</v>
      </c>
      <c r="AA71" s="194">
        <f t="shared" si="9"/>
        <v>9.9070869669428649</v>
      </c>
      <c r="AB71" s="194">
        <f t="shared" si="17"/>
        <v>10.120863994792822</v>
      </c>
      <c r="AC71" s="195">
        <f>+(SUM(Z28:AC28)/AC63)*100</f>
        <v>10.358144453128592</v>
      </c>
      <c r="AD71" s="194">
        <f t="shared" si="10"/>
        <v>10.374687813621817</v>
      </c>
      <c r="AE71" s="194">
        <f t="shared" si="11"/>
        <v>10.592799994480982</v>
      </c>
      <c r="AF71" s="194">
        <f t="shared" si="11"/>
        <v>11.447151149163263</v>
      </c>
      <c r="AG71" s="195">
        <f t="shared" si="12"/>
        <v>12.385161869092684</v>
      </c>
      <c r="AH71" s="194">
        <f t="shared" si="13"/>
        <v>13.71189896834632</v>
      </c>
      <c r="AI71" s="194">
        <f t="shared" si="14"/>
        <v>14.921199859763872</v>
      </c>
      <c r="AJ71" s="194">
        <f t="shared" si="15"/>
        <v>15.468072187547314</v>
      </c>
      <c r="AK71" s="195">
        <v>15.2</v>
      </c>
      <c r="AL71" s="194">
        <f t="shared" si="15"/>
        <v>14.669834020552633</v>
      </c>
      <c r="AM71" s="194">
        <v>13.8</v>
      </c>
      <c r="AN71" s="194"/>
      <c r="AO71" s="195"/>
    </row>
    <row r="72" spans="1:41" x14ac:dyDescent="0.25">
      <c r="A72" s="6" t="s">
        <v>7</v>
      </c>
      <c r="B72" s="35"/>
      <c r="C72" s="194"/>
      <c r="E72" s="36"/>
      <c r="F72" s="35"/>
      <c r="G72" s="194"/>
      <c r="I72" s="36"/>
      <c r="J72" s="35"/>
      <c r="K72" s="194"/>
      <c r="M72" s="36"/>
      <c r="N72" s="35"/>
      <c r="O72" s="194"/>
      <c r="Q72" s="36"/>
      <c r="R72" s="35"/>
      <c r="S72" s="194"/>
      <c r="U72" s="36"/>
      <c r="V72" s="194">
        <f t="shared" ref="V72:W72" si="19">+(SUM(S29:V29)/V64)*100</f>
        <v>15.021101038329979</v>
      </c>
      <c r="W72" s="194">
        <f t="shared" si="19"/>
        <v>13.780845672820439</v>
      </c>
      <c r="X72" s="194">
        <f t="shared" si="1"/>
        <v>14.355107948442051</v>
      </c>
      <c r="Y72" s="195">
        <f t="shared" si="1"/>
        <v>13.91046606704824</v>
      </c>
      <c r="Z72" s="194">
        <f t="shared" si="2"/>
        <v>14.332223907806481</v>
      </c>
      <c r="AA72" s="194">
        <f t="shared" si="9"/>
        <v>15.545151294253962</v>
      </c>
      <c r="AB72" s="194">
        <f t="shared" si="17"/>
        <v>15.032748760847772</v>
      </c>
      <c r="AC72" s="195">
        <f>+(SUM(Z29:AC29)/AC64)*100</f>
        <v>15.822363203806503</v>
      </c>
      <c r="AD72" s="194">
        <f t="shared" si="10"/>
        <v>16.844203877236271</v>
      </c>
      <c r="AE72" s="194">
        <f t="shared" si="11"/>
        <v>17.679717069908296</v>
      </c>
      <c r="AF72" s="194">
        <f t="shared" si="11"/>
        <v>18.475244746202399</v>
      </c>
      <c r="AG72" s="195">
        <f t="shared" si="12"/>
        <v>18.785882453606423</v>
      </c>
      <c r="AH72" s="194">
        <f t="shared" si="13"/>
        <v>18.940297065975383</v>
      </c>
      <c r="AI72" s="194">
        <f t="shared" si="14"/>
        <v>19.176117772850279</v>
      </c>
      <c r="AJ72" s="194">
        <f t="shared" si="15"/>
        <v>19.609709468168475</v>
      </c>
      <c r="AK72" s="195">
        <v>20.3</v>
      </c>
      <c r="AL72" s="194">
        <f t="shared" si="15"/>
        <v>20.354817182157454</v>
      </c>
      <c r="AM72" s="194">
        <v>20.399999999999999</v>
      </c>
      <c r="AN72" s="194"/>
      <c r="AO72" s="195"/>
    </row>
    <row r="73" spans="1:41" x14ac:dyDescent="0.25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X73" si="20">+(SUM(S31:V31)/V65)*100</f>
        <v>15.241982367205415</v>
      </c>
      <c r="W73" s="96">
        <f t="shared" si="20"/>
        <v>13.413776412219407</v>
      </c>
      <c r="X73" s="96">
        <f t="shared" si="20"/>
        <v>13.082898216662988</v>
      </c>
      <c r="Y73" s="97">
        <f>+(SUM(V31:Y31)/Y65)*100</f>
        <v>12.542893833814025</v>
      </c>
      <c r="Z73" s="96">
        <f t="shared" ref="Z73:AA73" si="21">+(SUM(W31:Z31)/Z65)*100</f>
        <v>13.108393523391696</v>
      </c>
      <c r="AA73" s="96">
        <f t="shared" si="21"/>
        <v>14.873802101218853</v>
      </c>
      <c r="AB73" s="96">
        <f>+(SUM(Y31:AB31)/AB65)*100</f>
        <v>14.624804893309632</v>
      </c>
      <c r="AC73" s="198">
        <f>+(SUM(Z31:AC31)/AC65)*100</f>
        <v>15.215828496013906</v>
      </c>
      <c r="AD73" s="193">
        <f t="shared" ref="AD73" si="22">+(SUM(AA31:AD31)/AD65)*100</f>
        <v>15.65795793914333</v>
      </c>
      <c r="AE73" s="191">
        <f t="shared" ref="AE73" si="23">+(SUM(AB31:AE31)/AE65)*100</f>
        <v>15.95940365593173</v>
      </c>
      <c r="AF73" s="191">
        <f>+(SUM(AC31:AF31)/AF65)*100</f>
        <v>16.777810184810324</v>
      </c>
      <c r="AG73" s="198">
        <f t="shared" ref="AG73" si="24">+(SUM(AD31:AG31)/AG65)*100</f>
        <v>16.943713585801163</v>
      </c>
      <c r="AH73" s="193">
        <f t="shared" ref="AH73" si="25">+(SUM(AE31:AH31)/AH65)*100</f>
        <v>17.37449450564899</v>
      </c>
      <c r="AI73" s="191">
        <f t="shared" ref="AI73" si="26">+(SUM(AF31:AI31)/AI65)*100</f>
        <v>17.210929513462254</v>
      </c>
      <c r="AJ73" s="191">
        <f>+(SUM(AG31:AJ31)/AJ65)*100</f>
        <v>16.277949921003895</v>
      </c>
      <c r="AK73" s="198">
        <v>15.6</v>
      </c>
      <c r="AL73" s="191">
        <f>+(SUM(AI31:AL31)/AL65)*100</f>
        <v>14.620886864001815</v>
      </c>
      <c r="AM73" s="191">
        <v>14</v>
      </c>
      <c r="AN73" s="191"/>
      <c r="AO73" s="198"/>
    </row>
    <row r="75" spans="1:41" x14ac:dyDescent="0.25"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</row>
    <row r="76" spans="1:41" x14ac:dyDescent="0.25"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</row>
    <row r="77" spans="1:41" x14ac:dyDescent="0.25"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</row>
    <row r="78" spans="1:41" x14ac:dyDescent="0.25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1" x14ac:dyDescent="0.25">
      <c r="J79" s="235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</row>
    <row r="80" spans="1:41" x14ac:dyDescent="0.25">
      <c r="J80" s="235"/>
    </row>
    <row r="81" spans="10:10" x14ac:dyDescent="0.25">
      <c r="J81" s="235"/>
    </row>
    <row r="82" spans="10:10" x14ac:dyDescent="0.25">
      <c r="J82" s="235"/>
    </row>
    <row r="83" spans="10:10" x14ac:dyDescent="0.25">
      <c r="J83" s="235"/>
    </row>
    <row r="84" spans="10:10" x14ac:dyDescent="0.25">
      <c r="J84" s="235"/>
    </row>
    <row r="85" spans="10:10" x14ac:dyDescent="0.25">
      <c r="J85" s="235"/>
    </row>
    <row r="86" spans="10:10" x14ac:dyDescent="0.25">
      <c r="J86" s="235"/>
    </row>
    <row r="87" spans="10:10" x14ac:dyDescent="0.25">
      <c r="J87" s="235"/>
    </row>
    <row r="88" spans="10:10" x14ac:dyDescent="0.25">
      <c r="J88" s="235"/>
    </row>
    <row r="89" spans="10:10" x14ac:dyDescent="0.25">
      <c r="J89" s="235"/>
    </row>
    <row r="90" spans="10:10" x14ac:dyDescent="0.25">
      <c r="J90" s="235"/>
    </row>
    <row r="91" spans="10:10" x14ac:dyDescent="0.25">
      <c r="J91" s="235"/>
    </row>
    <row r="92" spans="10:10" x14ac:dyDescent="0.25">
      <c r="J92" s="235"/>
    </row>
    <row r="93" spans="10:10" x14ac:dyDescent="0.25">
      <c r="J93" s="235"/>
    </row>
    <row r="94" spans="10:10" x14ac:dyDescent="0.25">
      <c r="J94" s="235"/>
    </row>
    <row r="95" spans="10:10" x14ac:dyDescent="0.25">
      <c r="J95" s="235"/>
    </row>
    <row r="96" spans="10:10" x14ac:dyDescent="0.25">
      <c r="J96" s="235"/>
    </row>
    <row r="97" spans="10:10" x14ac:dyDescent="0.25">
      <c r="J97" s="235"/>
    </row>
    <row r="98" spans="10:10" x14ac:dyDescent="0.25">
      <c r="J98" s="235"/>
    </row>
    <row r="99" spans="10:10" x14ac:dyDescent="0.25">
      <c r="J99" s="235"/>
    </row>
    <row r="100" spans="10:10" x14ac:dyDescent="0.25">
      <c r="J100" s="235"/>
    </row>
    <row r="101" spans="10:10" x14ac:dyDescent="0.25">
      <c r="J101" s="235"/>
    </row>
    <row r="102" spans="10:10" x14ac:dyDescent="0.25">
      <c r="J102" s="235"/>
    </row>
    <row r="103" spans="10:10" x14ac:dyDescent="0.25">
      <c r="J103" s="235"/>
    </row>
    <row r="104" spans="10:10" x14ac:dyDescent="0.25">
      <c r="J104" s="235"/>
    </row>
    <row r="105" spans="10:10" x14ac:dyDescent="0.25">
      <c r="J105" s="235"/>
    </row>
    <row r="106" spans="10:10" x14ac:dyDescent="0.25">
      <c r="J106" s="235"/>
    </row>
    <row r="107" spans="10:10" x14ac:dyDescent="0.25">
      <c r="J107" s="236"/>
    </row>
    <row r="108" spans="10:10" x14ac:dyDescent="0.25">
      <c r="J108" s="236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F72 AC68:AC72 AB73:AC73 AD73 AF73 X70:Z70" formulaRange="1"/>
    <ignoredError sqref="AB70:AB72 Z68:AA68 Z69:AA69 AB69 AB68 AA70:AA72 AE73 V70:W7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4"/>
  <sheetViews>
    <sheetView zoomScale="70" zoomScaleNormal="100" workbookViewId="0">
      <pane xSplit="1" ySplit="4" topLeftCell="AI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1093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5546875" bestFit="1" customWidth="1"/>
    <col min="29" max="29" width="10.88671875" bestFit="1" customWidth="1"/>
    <col min="30" max="33" width="10.5546875" bestFit="1" customWidth="1"/>
    <col min="34" max="34" width="11.44140625" bestFit="1" customWidth="1"/>
    <col min="35" max="35" width="10.44140625" bestFit="1" customWidth="1"/>
    <col min="36" max="41" width="10.77734375" bestFit="1" customWidth="1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74" t="s">
        <v>1</v>
      </c>
    </row>
    <row r="3" spans="1:41" s="11" customFormat="1" ht="14.4" customHeight="1" x14ac:dyDescent="0.25">
      <c r="A3" s="10"/>
      <c r="B3" s="243">
        <v>2015</v>
      </c>
      <c r="C3" s="244"/>
      <c r="D3" s="244"/>
      <c r="E3" s="245"/>
      <c r="F3" s="244">
        <v>2016</v>
      </c>
      <c r="G3" s="244"/>
      <c r="H3" s="244"/>
      <c r="I3" s="244"/>
      <c r="J3" s="243">
        <v>2017</v>
      </c>
      <c r="K3" s="244"/>
      <c r="L3" s="244"/>
      <c r="M3" s="245"/>
      <c r="N3" s="244">
        <v>2018</v>
      </c>
      <c r="O3" s="244"/>
      <c r="P3" s="244"/>
      <c r="Q3" s="244"/>
      <c r="R3" s="243">
        <v>2019</v>
      </c>
      <c r="S3" s="244"/>
      <c r="T3" s="244"/>
      <c r="U3" s="245"/>
      <c r="V3" s="243">
        <v>2020</v>
      </c>
      <c r="W3" s="244"/>
      <c r="X3" s="244"/>
      <c r="Y3" s="244"/>
      <c r="Z3" s="243">
        <v>2021</v>
      </c>
      <c r="AA3" s="244"/>
      <c r="AB3" s="244"/>
      <c r="AC3" s="245"/>
      <c r="AD3" s="243">
        <v>2022</v>
      </c>
      <c r="AE3" s="244"/>
      <c r="AF3" s="244"/>
      <c r="AG3" s="245"/>
      <c r="AH3" s="243">
        <v>2023</v>
      </c>
      <c r="AI3" s="244"/>
      <c r="AJ3" s="244"/>
      <c r="AK3" s="245"/>
      <c r="AL3" s="243">
        <v>2024</v>
      </c>
      <c r="AM3" s="244"/>
      <c r="AN3" s="244"/>
      <c r="AO3" s="245"/>
    </row>
    <row r="4" spans="1:41" s="11" customFormat="1" ht="13.8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/>
      <c r="AO4" s="29"/>
    </row>
    <row r="5" spans="1:41" x14ac:dyDescent="0.3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</row>
    <row r="6" spans="1:41" x14ac:dyDescent="0.3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</row>
    <row r="7" spans="1:41" x14ac:dyDescent="0.3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>
        <v>136286</v>
      </c>
      <c r="AN7" s="48"/>
      <c r="AO7" s="49"/>
    </row>
    <row r="8" spans="1:41" x14ac:dyDescent="0.3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>
        <v>12134</v>
      </c>
      <c r="AN8" s="48"/>
      <c r="AO8" s="49"/>
    </row>
    <row r="9" spans="1:41" x14ac:dyDescent="0.3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>
        <v>5789</v>
      </c>
      <c r="AN9" s="48"/>
      <c r="AO9" s="49"/>
    </row>
    <row r="10" spans="1:41" x14ac:dyDescent="0.3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>
        <v>590</v>
      </c>
      <c r="AN10" s="48"/>
      <c r="AO10" s="49"/>
    </row>
    <row r="11" spans="1:41" x14ac:dyDescent="0.3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>
        <v>491</v>
      </c>
      <c r="AN11" s="48"/>
      <c r="AO11" s="49"/>
    </row>
    <row r="12" spans="1:41" x14ac:dyDescent="0.3">
      <c r="A12" s="62" t="s">
        <v>159</v>
      </c>
      <c r="B12" s="214">
        <v>1634</v>
      </c>
      <c r="C12" s="206">
        <v>147</v>
      </c>
      <c r="D12" s="206">
        <v>1447</v>
      </c>
      <c r="E12" s="215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4">
        <v>1763</v>
      </c>
      <c r="K12" s="206">
        <v>1758</v>
      </c>
      <c r="L12" s="206">
        <v>1651</v>
      </c>
      <c r="M12" s="215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4">
        <v>1402</v>
      </c>
      <c r="S12" s="206">
        <v>1546</v>
      </c>
      <c r="T12" s="206">
        <v>1498</v>
      </c>
      <c r="U12" s="215">
        <v>1205</v>
      </c>
      <c r="V12" s="214">
        <v>1277</v>
      </c>
      <c r="W12" s="206">
        <v>1381</v>
      </c>
      <c r="X12" s="206">
        <v>1422</v>
      </c>
      <c r="Y12" s="206">
        <v>1338</v>
      </c>
      <c r="Z12" s="47">
        <v>1159</v>
      </c>
      <c r="AA12" s="206">
        <v>1494</v>
      </c>
      <c r="AB12" s="206">
        <v>1363</v>
      </c>
      <c r="AC12" s="215">
        <v>1264</v>
      </c>
      <c r="AD12" s="47">
        <v>1162</v>
      </c>
      <c r="AE12" s="206">
        <v>1182</v>
      </c>
      <c r="AF12" s="206">
        <v>1200</v>
      </c>
      <c r="AG12" s="215">
        <v>1313</v>
      </c>
      <c r="AH12" s="47">
        <v>1444</v>
      </c>
      <c r="AI12" s="206">
        <v>1686</v>
      </c>
      <c r="AJ12" s="206">
        <v>1685</v>
      </c>
      <c r="AK12" s="215">
        <v>1863</v>
      </c>
      <c r="AL12" s="47">
        <v>1847</v>
      </c>
      <c r="AM12" s="206">
        <v>1773</v>
      </c>
      <c r="AN12" s="206"/>
      <c r="AO12" s="215"/>
    </row>
    <row r="13" spans="1:41" x14ac:dyDescent="0.3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>
        <v>157065</v>
      </c>
      <c r="AN13" s="90"/>
      <c r="AO13" s="91"/>
    </row>
    <row r="14" spans="1:41" x14ac:dyDescent="0.3">
      <c r="A14" s="63"/>
      <c r="B14" s="218"/>
      <c r="C14" s="219"/>
      <c r="D14" s="219"/>
      <c r="E14" s="208"/>
      <c r="F14" s="48"/>
      <c r="G14" s="48"/>
      <c r="H14" s="48"/>
      <c r="I14" s="48"/>
      <c r="J14" s="213"/>
      <c r="K14" s="205"/>
      <c r="L14" s="205"/>
      <c r="M14" s="208"/>
      <c r="N14" s="48"/>
      <c r="O14" s="48"/>
      <c r="P14" s="48"/>
      <c r="Q14" s="48"/>
      <c r="R14" s="213"/>
      <c r="S14" s="205"/>
      <c r="T14" s="205"/>
      <c r="U14" s="208"/>
      <c r="V14" s="213"/>
      <c r="W14" s="205"/>
      <c r="X14" s="205"/>
      <c r="Y14" s="205"/>
      <c r="Z14" s="47"/>
      <c r="AA14" s="205"/>
      <c r="AB14" s="205"/>
      <c r="AC14" s="208"/>
      <c r="AD14" s="47"/>
      <c r="AE14" s="205"/>
      <c r="AF14" s="205"/>
      <c r="AG14" s="208"/>
      <c r="AH14" s="47"/>
      <c r="AI14" s="205"/>
      <c r="AJ14" s="205"/>
      <c r="AK14" s="208"/>
      <c r="AL14" s="47"/>
      <c r="AM14" s="205"/>
      <c r="AN14" s="205"/>
      <c r="AO14" s="208"/>
    </row>
    <row r="15" spans="1:41" x14ac:dyDescent="0.3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</row>
    <row r="16" spans="1:41" x14ac:dyDescent="0.3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>
        <v>20065</v>
      </c>
      <c r="AN16" s="48"/>
      <c r="AO16" s="49"/>
    </row>
    <row r="17" spans="1:41" x14ac:dyDescent="0.3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>
        <v>23309</v>
      </c>
      <c r="AN17" s="48"/>
      <c r="AO17" s="49"/>
    </row>
    <row r="18" spans="1:41" x14ac:dyDescent="0.3">
      <c r="A18" s="61" t="s">
        <v>353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>
        <v>7081</v>
      </c>
      <c r="AN18" s="48"/>
      <c r="AO18" s="49"/>
    </row>
    <row r="19" spans="1:41" x14ac:dyDescent="0.3">
      <c r="A19" s="61" t="s">
        <v>354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</row>
    <row r="20" spans="1:41" x14ac:dyDescent="0.3">
      <c r="A20" s="61" t="s">
        <v>164</v>
      </c>
      <c r="B20" s="214">
        <v>515</v>
      </c>
      <c r="C20" s="206">
        <v>646</v>
      </c>
      <c r="D20" s="206">
        <v>648</v>
      </c>
      <c r="E20" s="215">
        <v>501</v>
      </c>
      <c r="F20" s="48">
        <v>578</v>
      </c>
      <c r="G20" s="48">
        <v>564</v>
      </c>
      <c r="H20" s="48">
        <v>604</v>
      </c>
      <c r="I20" s="48">
        <v>750</v>
      </c>
      <c r="J20" s="214">
        <v>697</v>
      </c>
      <c r="K20" s="206">
        <v>844</v>
      </c>
      <c r="L20" s="206">
        <v>440</v>
      </c>
      <c r="M20" s="215">
        <v>459</v>
      </c>
      <c r="N20" s="48">
        <v>551</v>
      </c>
      <c r="O20" s="48">
        <v>496</v>
      </c>
      <c r="P20" s="48">
        <v>559</v>
      </c>
      <c r="Q20" s="48">
        <v>538</v>
      </c>
      <c r="R20" s="214">
        <v>414</v>
      </c>
      <c r="S20" s="206">
        <v>355</v>
      </c>
      <c r="T20" s="206">
        <v>459</v>
      </c>
      <c r="U20" s="215">
        <v>442</v>
      </c>
      <c r="V20" s="214">
        <v>1676</v>
      </c>
      <c r="W20" s="206">
        <v>3726</v>
      </c>
      <c r="X20" s="206">
        <v>4906</v>
      </c>
      <c r="Y20" s="206">
        <v>2756</v>
      </c>
      <c r="Z20" s="47">
        <v>3610</v>
      </c>
      <c r="AA20" s="206">
        <v>3544</v>
      </c>
      <c r="AB20" s="206">
        <v>5995</v>
      </c>
      <c r="AC20" s="215">
        <v>4325</v>
      </c>
      <c r="AD20" s="47">
        <v>4113</v>
      </c>
      <c r="AE20" s="206">
        <v>1707</v>
      </c>
      <c r="AF20" s="206">
        <v>2978</v>
      </c>
      <c r="AG20" s="215">
        <v>3417</v>
      </c>
      <c r="AH20" s="47">
        <v>2811</v>
      </c>
      <c r="AI20" s="48">
        <v>6665</v>
      </c>
      <c r="AJ20" s="48">
        <v>1688</v>
      </c>
      <c r="AK20" s="215">
        <v>1466</v>
      </c>
      <c r="AL20" s="47">
        <v>2437</v>
      </c>
      <c r="AM20" s="48">
        <v>3605</v>
      </c>
      <c r="AN20" s="48"/>
      <c r="AO20" s="215"/>
    </row>
    <row r="21" spans="1:41" x14ac:dyDescent="0.3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>
        <v>54060</v>
      </c>
      <c r="AN21" s="90"/>
      <c r="AO21" s="91"/>
    </row>
    <row r="22" spans="1:41" x14ac:dyDescent="0.3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>
        <v>211125</v>
      </c>
      <c r="AN22" s="104"/>
      <c r="AO22" s="105"/>
    </row>
    <row r="23" spans="1:41" x14ac:dyDescent="0.3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</row>
    <row r="24" spans="1:41" x14ac:dyDescent="0.3">
      <c r="A24" s="66" t="s">
        <v>167</v>
      </c>
      <c r="B24" s="218"/>
      <c r="C24" s="219"/>
      <c r="D24" s="219"/>
      <c r="E24" s="208"/>
      <c r="F24" s="213"/>
      <c r="G24" s="205"/>
      <c r="H24" s="205"/>
      <c r="I24" s="208"/>
      <c r="J24" s="213"/>
      <c r="K24" s="205"/>
      <c r="L24" s="205"/>
      <c r="M24" s="208"/>
      <c r="N24" s="213"/>
      <c r="O24" s="205"/>
      <c r="P24" s="205"/>
      <c r="Q24" s="208"/>
      <c r="R24" s="213"/>
      <c r="S24" s="205"/>
      <c r="T24" s="205"/>
      <c r="U24" s="208"/>
      <c r="V24" s="213"/>
      <c r="W24" s="205"/>
      <c r="X24" s="205"/>
      <c r="Y24" s="205"/>
      <c r="Z24" s="213"/>
      <c r="AA24" s="205"/>
      <c r="AB24" s="205"/>
      <c r="AC24" s="208"/>
      <c r="AD24" s="213"/>
      <c r="AE24" s="205"/>
      <c r="AF24" s="205"/>
      <c r="AG24" s="208"/>
      <c r="AH24" s="213"/>
      <c r="AI24" s="205"/>
      <c r="AJ24" s="205"/>
      <c r="AK24" s="208"/>
      <c r="AL24" s="213"/>
      <c r="AM24" s="205"/>
      <c r="AN24" s="205"/>
      <c r="AO24" s="208"/>
    </row>
    <row r="25" spans="1:41" x14ac:dyDescent="0.3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</row>
    <row r="26" spans="1:41" x14ac:dyDescent="0.3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>
        <v>100090</v>
      </c>
      <c r="AN26" s="48"/>
      <c r="AO26" s="49"/>
    </row>
    <row r="27" spans="1:41" x14ac:dyDescent="0.3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>
        <v>12</v>
      </c>
      <c r="AN27" s="48"/>
      <c r="AO27" s="49"/>
    </row>
    <row r="28" spans="1:41" x14ac:dyDescent="0.3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>
        <v>100102</v>
      </c>
      <c r="AN28" s="90"/>
      <c r="AO28" s="91"/>
    </row>
    <row r="29" spans="1:41" x14ac:dyDescent="0.3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</row>
    <row r="30" spans="1:41" x14ac:dyDescent="0.3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</row>
    <row r="31" spans="1:41" x14ac:dyDescent="0.3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>
        <v>51414</v>
      </c>
      <c r="AN31" s="48"/>
      <c r="AO31" s="49"/>
    </row>
    <row r="32" spans="1:41" x14ac:dyDescent="0.3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>
        <v>4261</v>
      </c>
      <c r="AN32" s="48"/>
      <c r="AO32" s="49"/>
    </row>
    <row r="33" spans="1:41" x14ac:dyDescent="0.3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>
        <v>3272</v>
      </c>
      <c r="AN33" s="48"/>
      <c r="AO33" s="49"/>
    </row>
    <row r="34" spans="1:41" x14ac:dyDescent="0.3">
      <c r="A34" s="62" t="s">
        <v>355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>
        <v>2786</v>
      </c>
      <c r="AN34" s="48"/>
      <c r="AO34" s="49"/>
    </row>
    <row r="35" spans="1:41" x14ac:dyDescent="0.3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>
        <v>61734</v>
      </c>
      <c r="AN35" s="90"/>
      <c r="AO35" s="91"/>
    </row>
    <row r="36" spans="1:41" ht="16.2" x14ac:dyDescent="0.3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</row>
    <row r="37" spans="1:41" ht="16.2" x14ac:dyDescent="0.3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</row>
    <row r="38" spans="1:41" ht="16.2" x14ac:dyDescent="0.3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>
        <v>13333</v>
      </c>
      <c r="AN38" s="48"/>
      <c r="AO38" s="49"/>
    </row>
    <row r="39" spans="1:41" ht="16.2" x14ac:dyDescent="0.3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>
        <v>1740</v>
      </c>
      <c r="AN39" s="48"/>
      <c r="AO39" s="49"/>
    </row>
    <row r="40" spans="1:41" ht="16.2" x14ac:dyDescent="0.3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>
        <v>11990</v>
      </c>
      <c r="AN40" s="48"/>
      <c r="AO40" s="49"/>
    </row>
    <row r="41" spans="1:41" ht="16.2" x14ac:dyDescent="0.3">
      <c r="A41" s="57" t="s">
        <v>356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>
        <v>22227</v>
      </c>
      <c r="AN41" s="48"/>
      <c r="AO41" s="49"/>
    </row>
    <row r="42" spans="1:41" ht="16.2" x14ac:dyDescent="0.3">
      <c r="A42" s="57" t="s">
        <v>357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</row>
    <row r="43" spans="1:41" ht="16.2" x14ac:dyDescent="0.3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>
        <v>49290</v>
      </c>
      <c r="AN43" s="90"/>
      <c r="AO43" s="91"/>
    </row>
    <row r="44" spans="1:41" ht="16.2" x14ac:dyDescent="0.3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>
        <v>211125</v>
      </c>
      <c r="AN44" s="104"/>
      <c r="AO44" s="105"/>
    </row>
  </sheetData>
  <mergeCells count="10"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0"/>
  <sheetViews>
    <sheetView zoomScale="70" zoomScaleNormal="70" workbookViewId="0">
      <pane xSplit="1" ySplit="4" topLeftCell="J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25" width="8.88671875" style="6"/>
    <col min="26" max="26" width="10.5546875" style="6" bestFit="1" customWidth="1"/>
    <col min="27" max="16384" width="8.88671875" style="6"/>
  </cols>
  <sheetData>
    <row r="1" spans="1:33" s="2" customFormat="1" ht="22.2" x14ac:dyDescent="0.35">
      <c r="A1" s="21" t="s">
        <v>0</v>
      </c>
    </row>
    <row r="2" spans="1:33" s="2" customFormat="1" x14ac:dyDescent="0.25">
      <c r="A2" s="3" t="s">
        <v>143</v>
      </c>
    </row>
    <row r="3" spans="1:33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43">
        <v>2020</v>
      </c>
      <c r="O3" s="244"/>
      <c r="P3" s="244"/>
      <c r="Q3" s="245"/>
      <c r="R3" s="243">
        <v>2021</v>
      </c>
      <c r="S3" s="244"/>
      <c r="T3" s="244"/>
      <c r="U3" s="245"/>
      <c r="V3" s="243">
        <v>2022</v>
      </c>
      <c r="W3" s="244"/>
      <c r="X3" s="244"/>
      <c r="Y3" s="245"/>
      <c r="Z3" s="243">
        <v>2023</v>
      </c>
      <c r="AA3" s="244"/>
      <c r="AB3" s="244"/>
      <c r="AC3" s="245"/>
      <c r="AD3" s="243">
        <v>2024</v>
      </c>
      <c r="AE3" s="244"/>
      <c r="AF3" s="244"/>
      <c r="AG3" s="245"/>
    </row>
    <row r="4" spans="1:33" s="23" customFormat="1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/>
      <c r="AG4" s="29"/>
    </row>
    <row r="5" spans="1:33" ht="14.4" x14ac:dyDescent="0.3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>
        <v>-1</v>
      </c>
      <c r="AF5" s="31"/>
      <c r="AG5" s="32"/>
    </row>
    <row r="6" spans="1:33" ht="14.4" x14ac:dyDescent="0.3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>
        <v>0</v>
      </c>
      <c r="AF6" s="31"/>
      <c r="AG6" s="32"/>
    </row>
    <row r="7" spans="1:33" ht="14.4" x14ac:dyDescent="0.3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>
        <v>11</v>
      </c>
      <c r="AF7"/>
      <c r="AG7" s="34"/>
    </row>
    <row r="8" spans="1:33" x14ac:dyDescent="0.25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</row>
    <row r="9" spans="1:33" ht="14.4" x14ac:dyDescent="0.3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0">
        <v>896.76982299628855</v>
      </c>
      <c r="AB9" s="38">
        <v>143.9462655191347</v>
      </c>
      <c r="AC9" s="39">
        <v>133.45279161994159</v>
      </c>
      <c r="AD9" s="37">
        <v>-762.06125887221845</v>
      </c>
      <c r="AE9" s="220">
        <v>-349</v>
      </c>
      <c r="AF9" s="38"/>
      <c r="AG9" s="39"/>
    </row>
    <row r="10" spans="1:33" ht="14.4" x14ac:dyDescent="0.3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>
        <v>-83</v>
      </c>
      <c r="AF10" s="38"/>
      <c r="AG10" s="39"/>
    </row>
    <row r="11" spans="1:33" ht="14.4" x14ac:dyDescent="0.3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>
        <v>3925</v>
      </c>
      <c r="AF11" s="38"/>
      <c r="AG11" s="39"/>
    </row>
    <row r="12" spans="1:33" x14ac:dyDescent="0.25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</row>
    <row r="13" spans="1:33" ht="14.4" x14ac:dyDescent="0.3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>
        <v>37</v>
      </c>
      <c r="AF13" s="38"/>
      <c r="AG13" s="39"/>
    </row>
    <row r="14" spans="1:33" ht="14.4" x14ac:dyDescent="0.3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>
        <v>38</v>
      </c>
      <c r="AF14" s="38"/>
      <c r="AG14" s="39"/>
    </row>
    <row r="15" spans="1:33" ht="14.4" x14ac:dyDescent="0.3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>
        <v>511</v>
      </c>
      <c r="AF15" s="38"/>
      <c r="AG15" s="39"/>
    </row>
    <row r="16" spans="1:33" x14ac:dyDescent="0.25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</row>
    <row r="17" spans="1:33" s="23" customFormat="1" x14ac:dyDescent="0.25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 t="s">
        <v>12</v>
      </c>
      <c r="AD17" s="28" t="s">
        <v>9</v>
      </c>
      <c r="AE17" s="12" t="s">
        <v>10</v>
      </c>
      <c r="AF17" s="12"/>
      <c r="AG17" s="29"/>
    </row>
    <row r="18" spans="1:33" ht="14.4" x14ac:dyDescent="0.3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>
        <v>1</v>
      </c>
      <c r="AF18" s="38"/>
      <c r="AG18" s="39"/>
    </row>
    <row r="19" spans="1:33" ht="14.4" x14ac:dyDescent="0.3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>
        <v>0</v>
      </c>
      <c r="AF19" s="38"/>
      <c r="AG19" s="39"/>
    </row>
    <row r="20" spans="1:33" ht="14.4" x14ac:dyDescent="0.3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>
        <v>2</v>
      </c>
      <c r="AF20" s="38"/>
      <c r="AG20" s="39"/>
    </row>
    <row r="21" spans="1:33" x14ac:dyDescent="0.25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</row>
    <row r="22" spans="1:33" ht="14.4" x14ac:dyDescent="0.3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>
        <v>87</v>
      </c>
      <c r="AF22" s="38"/>
      <c r="AG22" s="39"/>
    </row>
    <row r="23" spans="1:33" ht="14.4" x14ac:dyDescent="0.3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>
        <v>-14</v>
      </c>
      <c r="AF23" s="38"/>
      <c r="AG23" s="39"/>
    </row>
    <row r="24" spans="1:33" ht="14.4" x14ac:dyDescent="0.3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>
        <v>116</v>
      </c>
      <c r="AF24" s="38"/>
      <c r="AG24" s="39"/>
    </row>
    <row r="25" spans="1:33" x14ac:dyDescent="0.25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</row>
    <row r="26" spans="1:33" ht="14.4" x14ac:dyDescent="0.3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>
        <v>54</v>
      </c>
      <c r="AF26" s="38"/>
      <c r="AG26" s="39"/>
    </row>
    <row r="27" spans="1:33" ht="14.4" x14ac:dyDescent="0.3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>
        <v>10</v>
      </c>
      <c r="AF27" s="38"/>
      <c r="AG27" s="39"/>
    </row>
    <row r="28" spans="1:33" ht="14.4" x14ac:dyDescent="0.3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>
        <v>31</v>
      </c>
      <c r="AF28" s="38"/>
      <c r="AG28" s="39"/>
    </row>
    <row r="29" spans="1:33" x14ac:dyDescent="0.25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</row>
    <row r="30" spans="1:33" s="23" customFormat="1" x14ac:dyDescent="0.25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 t="s">
        <v>12</v>
      </c>
      <c r="AD30" s="28" t="s">
        <v>9</v>
      </c>
      <c r="AE30" s="12" t="s">
        <v>10</v>
      </c>
      <c r="AF30" s="12"/>
      <c r="AG30" s="29"/>
    </row>
    <row r="31" spans="1:33" ht="14.4" x14ac:dyDescent="0.3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>
        <v>3</v>
      </c>
      <c r="AF31" s="38"/>
      <c r="AG31" s="39"/>
    </row>
    <row r="32" spans="1:33" ht="14.4" x14ac:dyDescent="0.3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>
        <v>-1</v>
      </c>
      <c r="AF32" s="38"/>
      <c r="AG32" s="39"/>
    </row>
    <row r="33" spans="1:33" ht="14.4" x14ac:dyDescent="0.3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>
        <v>33</v>
      </c>
      <c r="AF33" s="38"/>
      <c r="AG33" s="39"/>
    </row>
    <row r="34" spans="1:33" x14ac:dyDescent="0.25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</row>
    <row r="35" spans="1:33" ht="14.4" x14ac:dyDescent="0.3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>
        <v>231</v>
      </c>
      <c r="AF35" s="38"/>
      <c r="AG35" s="39"/>
    </row>
    <row r="36" spans="1:33" ht="14.4" x14ac:dyDescent="0.3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>
        <v>-5</v>
      </c>
      <c r="AF36" s="38"/>
      <c r="AG36" s="39"/>
    </row>
    <row r="37" spans="1:33" ht="14.4" x14ac:dyDescent="0.3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>
        <v>2786</v>
      </c>
      <c r="AF37" s="38"/>
      <c r="AG37" s="39"/>
    </row>
    <row r="38" spans="1:33" x14ac:dyDescent="0.25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</row>
    <row r="39" spans="1:33" ht="14.4" x14ac:dyDescent="0.3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>
        <v>39</v>
      </c>
      <c r="AF39" s="38"/>
      <c r="AG39" s="39"/>
    </row>
    <row r="40" spans="1:33" ht="14.4" x14ac:dyDescent="0.3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>
        <v>2</v>
      </c>
      <c r="AF40" s="38"/>
      <c r="AG40" s="39"/>
    </row>
    <row r="41" spans="1:33" ht="14.4" x14ac:dyDescent="0.3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>
        <v>403</v>
      </c>
      <c r="AF41" s="38"/>
      <c r="AG41" s="39"/>
    </row>
    <row r="42" spans="1:33" x14ac:dyDescent="0.25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</row>
    <row r="43" spans="1:33" s="23" customFormat="1" x14ac:dyDescent="0.25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 t="s">
        <v>12</v>
      </c>
      <c r="AD43" s="28" t="s">
        <v>9</v>
      </c>
      <c r="AE43" s="12" t="s">
        <v>10</v>
      </c>
      <c r="AF43" s="12"/>
      <c r="AG43" s="29"/>
    </row>
    <row r="44" spans="1:33" ht="14.4" x14ac:dyDescent="0.3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>
        <v>-5</v>
      </c>
      <c r="AF44" s="38"/>
      <c r="AG44" s="39"/>
    </row>
    <row r="45" spans="1:33" ht="14.4" x14ac:dyDescent="0.3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>
        <v>-2</v>
      </c>
      <c r="AF45" s="38"/>
      <c r="AG45" s="39"/>
    </row>
    <row r="46" spans="1:33" ht="14.4" x14ac:dyDescent="0.3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>
        <v>-5</v>
      </c>
      <c r="AF46" s="38"/>
      <c r="AG46" s="39"/>
    </row>
    <row r="47" spans="1:33" x14ac:dyDescent="0.25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</row>
    <row r="48" spans="1:33" ht="14.4" x14ac:dyDescent="0.3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>
        <v>-138</v>
      </c>
      <c r="AF48" s="38"/>
      <c r="AG48" s="39"/>
    </row>
    <row r="49" spans="1:33" ht="14.4" x14ac:dyDescent="0.3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>
        <v>-55</v>
      </c>
      <c r="AF49" s="38"/>
      <c r="AG49" s="39"/>
    </row>
    <row r="50" spans="1:33" ht="14.4" x14ac:dyDescent="0.3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>
        <v>-142</v>
      </c>
      <c r="AF50" s="38"/>
      <c r="AG50" s="39"/>
    </row>
    <row r="51" spans="1:33" x14ac:dyDescent="0.25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</row>
    <row r="52" spans="1:33" ht="14.4" x14ac:dyDescent="0.3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>
        <v>-11</v>
      </c>
      <c r="AF52" s="38"/>
      <c r="AG52" s="39"/>
    </row>
    <row r="53" spans="1:33" ht="14.4" x14ac:dyDescent="0.3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>
        <v>12</v>
      </c>
      <c r="AF53" s="38"/>
      <c r="AG53" s="39"/>
    </row>
    <row r="54" spans="1:33" ht="14.4" x14ac:dyDescent="0.3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>
        <v>-14</v>
      </c>
      <c r="AF54" s="38"/>
      <c r="AG54" s="39"/>
    </row>
    <row r="55" spans="1:33" x14ac:dyDescent="0.25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</row>
    <row r="56" spans="1:33" s="23" customFormat="1" x14ac:dyDescent="0.25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 t="s">
        <v>12</v>
      </c>
      <c r="AD56" s="28" t="s">
        <v>9</v>
      </c>
      <c r="AE56" s="12" t="s">
        <v>10</v>
      </c>
      <c r="AF56" s="12"/>
      <c r="AG56" s="29"/>
    </row>
    <row r="57" spans="1:33" ht="14.4" x14ac:dyDescent="0.3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>
        <v>-7</v>
      </c>
      <c r="AF57" s="38"/>
      <c r="AG57" s="39"/>
    </row>
    <row r="58" spans="1:33" ht="14.4" x14ac:dyDescent="0.3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>
        <v>-1</v>
      </c>
      <c r="AF58" s="38"/>
      <c r="AG58" s="39"/>
    </row>
    <row r="59" spans="1:33" ht="14.4" x14ac:dyDescent="0.3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>
        <v>9</v>
      </c>
      <c r="AF59" s="38"/>
      <c r="AG59" s="39"/>
    </row>
    <row r="60" spans="1:33" x14ac:dyDescent="0.25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</row>
    <row r="61" spans="1:33" ht="14.4" x14ac:dyDescent="0.3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>
        <v>-435</v>
      </c>
      <c r="AF61" s="38"/>
      <c r="AG61" s="39"/>
    </row>
    <row r="62" spans="1:33" ht="14.4" x14ac:dyDescent="0.3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>
        <v>-13</v>
      </c>
      <c r="AF62" s="38"/>
      <c r="AG62" s="39"/>
    </row>
    <row r="63" spans="1:33" ht="14.4" x14ac:dyDescent="0.3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>
        <v>519</v>
      </c>
      <c r="AF63" s="38"/>
      <c r="AG63" s="39"/>
    </row>
    <row r="64" spans="1:33" x14ac:dyDescent="0.25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</row>
    <row r="65" spans="1:33" ht="14.4" x14ac:dyDescent="0.3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>
        <v>-169</v>
      </c>
      <c r="AF65" s="38"/>
      <c r="AG65" s="39"/>
    </row>
    <row r="66" spans="1:33" ht="14.4" x14ac:dyDescent="0.3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>
        <v>-3</v>
      </c>
      <c r="AF66" s="38"/>
      <c r="AG66" s="39"/>
    </row>
    <row r="67" spans="1:33" ht="14.4" x14ac:dyDescent="0.3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>
        <v>27</v>
      </c>
      <c r="AF67" s="38"/>
      <c r="AG67" s="39"/>
    </row>
    <row r="68" spans="1:33" x14ac:dyDescent="0.25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</row>
    <row r="69" spans="1:33" s="23" customFormat="1" x14ac:dyDescent="0.25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 t="s">
        <v>12</v>
      </c>
      <c r="AD69" s="28" t="s">
        <v>9</v>
      </c>
      <c r="AE69" s="12" t="s">
        <v>10</v>
      </c>
      <c r="AF69" s="12"/>
      <c r="AG69" s="29"/>
    </row>
    <row r="70" spans="1:33" ht="14.4" x14ac:dyDescent="0.3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>
        <v>0</v>
      </c>
      <c r="AF70" s="38"/>
      <c r="AG70" s="39"/>
    </row>
    <row r="71" spans="1:33" ht="14.4" x14ac:dyDescent="0.3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>
        <v>0</v>
      </c>
      <c r="AF71" s="38"/>
      <c r="AG71" s="39"/>
    </row>
    <row r="72" spans="1:33" ht="14.4" x14ac:dyDescent="0.3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>
        <v>4</v>
      </c>
      <c r="AF72" s="38"/>
      <c r="AG72" s="39"/>
    </row>
    <row r="73" spans="1:33" x14ac:dyDescent="0.25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</row>
    <row r="74" spans="1:33" ht="14.4" x14ac:dyDescent="0.3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>
        <v>-9</v>
      </c>
      <c r="AF74" s="38"/>
      <c r="AG74" s="39"/>
    </row>
    <row r="75" spans="1:33" ht="14.4" x14ac:dyDescent="0.3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>
        <v>-15</v>
      </c>
      <c r="AF75" s="38"/>
      <c r="AG75" s="39"/>
    </row>
    <row r="76" spans="1:33" ht="14.4" x14ac:dyDescent="0.3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>
        <v>505</v>
      </c>
      <c r="AF76" s="38"/>
      <c r="AG76" s="39"/>
    </row>
    <row r="77" spans="1:33" x14ac:dyDescent="0.25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</row>
    <row r="78" spans="1:33" ht="14.4" x14ac:dyDescent="0.3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>
        <v>96</v>
      </c>
      <c r="AF78" s="38"/>
      <c r="AG78" s="39"/>
    </row>
    <row r="79" spans="1:33" ht="14.4" x14ac:dyDescent="0.3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>
        <v>16</v>
      </c>
      <c r="AF79" s="38"/>
      <c r="AG79" s="39"/>
    </row>
    <row r="80" spans="1:33" ht="14.4" x14ac:dyDescent="0.3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7">
        <v>-3.6044124376701356</v>
      </c>
      <c r="Z80" s="203">
        <v>25.421487274660709</v>
      </c>
      <c r="AA80" s="22">
        <v>24</v>
      </c>
      <c r="AB80" s="226">
        <v>26.539763120201876</v>
      </c>
      <c r="AC80" s="197">
        <v>-10.008379452115134</v>
      </c>
      <c r="AD80" s="203">
        <v>56.257125769389191</v>
      </c>
      <c r="AE80" s="22">
        <v>64</v>
      </c>
      <c r="AF80" s="226"/>
      <c r="AG80" s="197"/>
    </row>
  </sheetData>
  <mergeCells count="5"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4"/>
  <sheetViews>
    <sheetView zoomScale="88" zoomScaleNormal="88" workbookViewId="0">
      <pane xSplit="1" ySplit="2" topLeftCell="X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109375" bestFit="1" customWidth="1"/>
    <col min="2" max="13" width="8.88671875" customWidth="1"/>
  </cols>
  <sheetData>
    <row r="1" spans="1:33" s="1" customFormat="1" ht="22.2" x14ac:dyDescent="0.35">
      <c r="A1" s="21" t="s">
        <v>0</v>
      </c>
    </row>
    <row r="2" spans="1:33" s="1" customFormat="1" ht="16.2" x14ac:dyDescent="0.3">
      <c r="A2" s="74" t="s">
        <v>1</v>
      </c>
    </row>
    <row r="3" spans="1:33" x14ac:dyDescent="0.3">
      <c r="A3" s="23"/>
      <c r="B3" s="243">
        <v>2017</v>
      </c>
      <c r="C3" s="244"/>
      <c r="D3" s="244"/>
      <c r="E3" s="245"/>
      <c r="F3" s="243">
        <v>2018</v>
      </c>
      <c r="G3" s="244"/>
      <c r="H3" s="244"/>
      <c r="I3" s="245"/>
      <c r="J3" s="243">
        <v>2019</v>
      </c>
      <c r="K3" s="244"/>
      <c r="L3" s="244"/>
      <c r="M3" s="245"/>
      <c r="N3" s="243">
        <v>2020</v>
      </c>
      <c r="O3" s="244"/>
      <c r="P3" s="244"/>
      <c r="Q3" s="245"/>
      <c r="R3" s="243">
        <v>2021</v>
      </c>
      <c r="S3" s="244"/>
      <c r="T3" s="244"/>
      <c r="U3" s="245"/>
      <c r="V3" s="243">
        <v>2022</v>
      </c>
      <c r="W3" s="244"/>
      <c r="X3" s="244"/>
      <c r="Y3" s="245"/>
      <c r="Z3" s="243">
        <v>2023</v>
      </c>
      <c r="AA3" s="244"/>
      <c r="AB3" s="244"/>
      <c r="AC3" s="245"/>
      <c r="AD3" s="243">
        <v>2024</v>
      </c>
      <c r="AE3" s="244"/>
      <c r="AF3" s="244"/>
      <c r="AG3" s="245"/>
    </row>
    <row r="4" spans="1:33" x14ac:dyDescent="0.3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/>
      <c r="AG4" s="29"/>
    </row>
    <row r="5" spans="1:33" x14ac:dyDescent="0.3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>
        <v>9206</v>
      </c>
      <c r="AF5" s="38"/>
      <c r="AG5" s="39"/>
    </row>
    <row r="6" spans="1:33" x14ac:dyDescent="0.3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>
        <v>11265</v>
      </c>
      <c r="AF6" s="38"/>
      <c r="AG6" s="39"/>
    </row>
    <row r="7" spans="1:33" x14ac:dyDescent="0.3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>
        <v>6608</v>
      </c>
      <c r="AF7" s="38"/>
      <c r="AG7" s="39"/>
    </row>
    <row r="8" spans="1:33" x14ac:dyDescent="0.3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>
        <v>10889</v>
      </c>
      <c r="AF8" s="38"/>
      <c r="AG8" s="39"/>
    </row>
    <row r="9" spans="1:33" x14ac:dyDescent="0.3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</row>
    <row r="10" spans="1:33" x14ac:dyDescent="0.3">
      <c r="A10" s="11" t="s">
        <v>396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 t="s">
        <v>12</v>
      </c>
      <c r="AD10" s="28" t="s">
        <v>9</v>
      </c>
      <c r="AE10" s="12"/>
      <c r="AF10" s="12"/>
      <c r="AG10" s="29"/>
    </row>
    <row r="11" spans="1:33" x14ac:dyDescent="0.3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>
        <v>2943</v>
      </c>
      <c r="AF11" s="38"/>
      <c r="AG11" s="39"/>
    </row>
    <row r="12" spans="1:33" x14ac:dyDescent="0.3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>
        <v>2125</v>
      </c>
      <c r="AF12" s="38"/>
      <c r="AG12" s="39"/>
    </row>
    <row r="13" spans="1:33" x14ac:dyDescent="0.3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>
        <v>1213</v>
      </c>
      <c r="AF13" s="38"/>
      <c r="AG13" s="39"/>
    </row>
    <row r="14" spans="1:33" x14ac:dyDescent="0.3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>
        <v>110</v>
      </c>
      <c r="AF14" s="38"/>
      <c r="AG14" s="39"/>
    </row>
    <row r="15" spans="1:33" x14ac:dyDescent="0.3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</row>
    <row r="16" spans="1:33" x14ac:dyDescent="0.3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 t="s">
        <v>12</v>
      </c>
      <c r="AD16" s="28" t="s">
        <v>9</v>
      </c>
      <c r="AE16" s="12"/>
      <c r="AF16" s="12"/>
      <c r="AG16" s="29"/>
    </row>
    <row r="17" spans="1:33" x14ac:dyDescent="0.3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>
        <v>5003</v>
      </c>
      <c r="AF17" s="38"/>
      <c r="AG17" s="39"/>
    </row>
    <row r="18" spans="1:33" x14ac:dyDescent="0.3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>
        <v>2836</v>
      </c>
      <c r="AF18" s="38"/>
      <c r="AG18" s="39"/>
    </row>
    <row r="19" spans="1:33" x14ac:dyDescent="0.3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>
        <v>3695</v>
      </c>
      <c r="AF19" s="38"/>
      <c r="AG19" s="39"/>
    </row>
    <row r="20" spans="1:33" x14ac:dyDescent="0.3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>
        <v>27</v>
      </c>
      <c r="AF20" s="38"/>
      <c r="AG20" s="39"/>
    </row>
    <row r="21" spans="1:33" x14ac:dyDescent="0.3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</row>
    <row r="22" spans="1:33" x14ac:dyDescent="0.3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 t="s">
        <v>12</v>
      </c>
      <c r="AD22" s="28" t="s">
        <v>9</v>
      </c>
      <c r="AE22" s="12"/>
      <c r="AF22" s="12"/>
      <c r="AG22" s="29"/>
    </row>
    <row r="23" spans="1:33" x14ac:dyDescent="0.3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>
        <v>1371</v>
      </c>
      <c r="AF23" s="38"/>
      <c r="AG23" s="39"/>
    </row>
    <row r="24" spans="1:33" x14ac:dyDescent="0.3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>
        <v>419</v>
      </c>
      <c r="AF24" s="38"/>
      <c r="AG24" s="39"/>
    </row>
    <row r="25" spans="1:33" x14ac:dyDescent="0.3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>
        <v>622</v>
      </c>
      <c r="AF25" s="38"/>
      <c r="AG25" s="39"/>
    </row>
    <row r="26" spans="1:33" x14ac:dyDescent="0.3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>
        <v>17</v>
      </c>
      <c r="AF26" s="38"/>
      <c r="AG26" s="39"/>
    </row>
    <row r="27" spans="1:33" x14ac:dyDescent="0.3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</row>
    <row r="28" spans="1:33" x14ac:dyDescent="0.3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 t="s">
        <v>12</v>
      </c>
      <c r="AD28" s="28" t="s">
        <v>9</v>
      </c>
      <c r="AE28" s="12"/>
      <c r="AF28" s="12"/>
      <c r="AG28" s="29"/>
    </row>
    <row r="29" spans="1:33" x14ac:dyDescent="0.3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>
        <v>118</v>
      </c>
      <c r="AF29" s="38"/>
      <c r="AG29" s="39"/>
    </row>
    <row r="30" spans="1:33" x14ac:dyDescent="0.3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>
        <v>5834</v>
      </c>
      <c r="AF30" s="38"/>
      <c r="AG30" s="39"/>
    </row>
    <row r="31" spans="1:33" x14ac:dyDescent="0.3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>
        <v>-12</v>
      </c>
      <c r="AF31" s="38"/>
      <c r="AG31" s="39"/>
    </row>
    <row r="32" spans="1:33" x14ac:dyDescent="0.3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</row>
    <row r="33" spans="1:33" x14ac:dyDescent="0.3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</row>
    <row r="34" spans="1:33" x14ac:dyDescent="0.3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 t="s">
        <v>12</v>
      </c>
      <c r="AD34" s="28" t="s">
        <v>9</v>
      </c>
      <c r="AE34" s="12"/>
      <c r="AF34" s="12"/>
      <c r="AG34" s="29"/>
    </row>
    <row r="35" spans="1:33" x14ac:dyDescent="0.3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>
        <v>2</v>
      </c>
      <c r="AF35" s="38"/>
      <c r="AG35" s="39"/>
    </row>
    <row r="36" spans="1:33" x14ac:dyDescent="0.3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>
        <v>292</v>
      </c>
      <c r="AF36" s="38"/>
      <c r="AG36" s="39"/>
    </row>
    <row r="37" spans="1:33" x14ac:dyDescent="0.3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>
        <v>1133</v>
      </c>
      <c r="AF37" s="38"/>
      <c r="AG37" s="39"/>
    </row>
    <row r="38" spans="1:33" x14ac:dyDescent="0.3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>
        <v>10770</v>
      </c>
      <c r="AF38" s="38"/>
      <c r="AG38" s="39"/>
    </row>
    <row r="39" spans="1:33" x14ac:dyDescent="0.3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</row>
    <row r="40" spans="1:33" x14ac:dyDescent="0.3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 t="s">
        <v>12</v>
      </c>
      <c r="AD40" s="28" t="s">
        <v>9</v>
      </c>
      <c r="AE40" s="12"/>
      <c r="AF40" s="12"/>
      <c r="AG40" s="29"/>
    </row>
    <row r="41" spans="1:33" x14ac:dyDescent="0.3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>
        <v>-230</v>
      </c>
      <c r="AF41" s="109"/>
      <c r="AG41" s="110"/>
    </row>
    <row r="42" spans="1:33" x14ac:dyDescent="0.3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>
        <v>-242</v>
      </c>
      <c r="AF42" s="109"/>
      <c r="AG42" s="110"/>
    </row>
    <row r="43" spans="1:33" x14ac:dyDescent="0.3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>
        <v>-43</v>
      </c>
      <c r="AF43" s="109"/>
      <c r="AG43" s="110"/>
    </row>
    <row r="44" spans="1:33" x14ac:dyDescent="0.3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>
        <v>-19.62298812809604</v>
      </c>
      <c r="AC44" s="156">
        <v>-31.241188306097683</v>
      </c>
      <c r="AD44" s="154">
        <v>-33.367690085047798</v>
      </c>
      <c r="AE44" s="155">
        <v>-35</v>
      </c>
      <c r="AF44" s="155"/>
      <c r="AG44" s="156"/>
    </row>
  </sheetData>
  <mergeCells count="8"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zoomScale="85" zoomScaleNormal="85" workbookViewId="0"/>
  </sheetViews>
  <sheetFormatPr defaultColWidth="8.88671875" defaultRowHeight="13.8" x14ac:dyDescent="0.25"/>
  <cols>
    <col min="1" max="1" width="69.88671875" style="6" bestFit="1" customWidth="1"/>
    <col min="2" max="8" width="9.5546875" style="6" bestFit="1" customWidth="1"/>
    <col min="9" max="9" width="11.33203125" style="6" customWidth="1"/>
    <col min="10" max="10" width="11.44140625" style="6" bestFit="1" customWidth="1"/>
    <col min="11" max="16384" width="8.88671875" style="6"/>
  </cols>
  <sheetData>
    <row r="1" spans="1:13" s="2" customFormat="1" ht="22.2" x14ac:dyDescent="0.35">
      <c r="A1" s="21" t="s">
        <v>0</v>
      </c>
    </row>
    <row r="2" spans="1:13" s="2" customFormat="1" ht="16.2" x14ac:dyDescent="0.3">
      <c r="A2" s="74" t="s">
        <v>1</v>
      </c>
    </row>
    <row r="3" spans="1:13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3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3" s="8" customFormat="1" x14ac:dyDescent="0.25">
      <c r="A5" s="54" t="s">
        <v>2</v>
      </c>
      <c r="B5" s="42"/>
    </row>
    <row r="6" spans="1:13" ht="14.4" x14ac:dyDescent="0.3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M6" s="235"/>
    </row>
    <row r="7" spans="1:13" ht="14.4" x14ac:dyDescent="0.3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M7" s="235"/>
    </row>
    <row r="8" spans="1:13" ht="14.4" x14ac:dyDescent="0.3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M8" s="235"/>
    </row>
    <row r="9" spans="1:13" ht="14.4" x14ac:dyDescent="0.3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M9" s="235"/>
    </row>
    <row r="10" spans="1:13" ht="14.4" x14ac:dyDescent="0.3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M10" s="235"/>
    </row>
    <row r="11" spans="1:13" ht="14.4" x14ac:dyDescent="0.3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</row>
    <row r="12" spans="1:13" s="7" customFormat="1" x14ac:dyDescent="0.25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</row>
    <row r="13" spans="1:13" s="7" customFormat="1" x14ac:dyDescent="0.25">
      <c r="A13" s="53"/>
      <c r="B13" s="44"/>
      <c r="C13" s="45"/>
      <c r="D13" s="45"/>
      <c r="E13" s="45"/>
      <c r="F13" s="45"/>
      <c r="G13" s="45"/>
      <c r="H13" s="45"/>
      <c r="I13" s="45"/>
      <c r="J13" s="45"/>
    </row>
    <row r="14" spans="1:13" s="7" customFormat="1" x14ac:dyDescent="0.25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</row>
    <row r="15" spans="1:13" s="7" customFormat="1" x14ac:dyDescent="0.25">
      <c r="A15" s="53"/>
      <c r="B15" s="44"/>
      <c r="C15" s="45"/>
      <c r="D15" s="45"/>
      <c r="E15" s="45"/>
      <c r="F15" s="45"/>
      <c r="G15" s="45"/>
      <c r="H15" s="45"/>
      <c r="I15" s="45"/>
      <c r="J15" s="45"/>
    </row>
    <row r="16" spans="1:13" s="7" customFormat="1" x14ac:dyDescent="0.25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</row>
    <row r="17" spans="1:10" s="7" customFormat="1" x14ac:dyDescent="0.25">
      <c r="A17" s="53"/>
      <c r="B17" s="44"/>
      <c r="C17" s="45"/>
      <c r="D17" s="45"/>
      <c r="E17" s="45"/>
      <c r="F17" s="45"/>
      <c r="G17" s="45"/>
      <c r="H17" s="45"/>
      <c r="I17" s="45"/>
      <c r="J17" s="45"/>
    </row>
    <row r="18" spans="1:10" s="7" customFormat="1" x14ac:dyDescent="0.25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</row>
    <row r="19" spans="1:10" s="7" customFormat="1" x14ac:dyDescent="0.25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</row>
    <row r="20" spans="1:10" s="7" customFormat="1" x14ac:dyDescent="0.25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</row>
    <row r="21" spans="1:10" s="7" customFormat="1" x14ac:dyDescent="0.25">
      <c r="A21" s="6" t="s">
        <v>486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</row>
    <row r="22" spans="1:10" s="7" customFormat="1" x14ac:dyDescent="0.25">
      <c r="A22" s="36" t="s">
        <v>374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</row>
    <row r="23" spans="1:10" x14ac:dyDescent="0.25">
      <c r="A23" s="53"/>
      <c r="B23" s="35"/>
    </row>
    <row r="24" spans="1:10" s="8" customFormat="1" x14ac:dyDescent="0.25">
      <c r="A24" s="54" t="s">
        <v>289</v>
      </c>
      <c r="B24" s="42"/>
    </row>
    <row r="25" spans="1:10" ht="14.4" x14ac:dyDescent="0.3">
      <c r="A25" s="36" t="s">
        <v>396</v>
      </c>
      <c r="B25" s="37">
        <v>2620</v>
      </c>
      <c r="C25" s="38">
        <v>2722</v>
      </c>
      <c r="D25" s="38">
        <v>2990</v>
      </c>
      <c r="E25" s="38">
        <v>3256</v>
      </c>
      <c r="F25" s="38">
        <v>3396</v>
      </c>
      <c r="G25" s="38">
        <v>2263</v>
      </c>
      <c r="H25" s="38">
        <v>2916</v>
      </c>
      <c r="I25" s="38">
        <v>3335</v>
      </c>
      <c r="J25" s="38">
        <v>3388.312138010655</v>
      </c>
    </row>
    <row r="26" spans="1:10" ht="14.4" x14ac:dyDescent="0.3">
      <c r="A26" s="36" t="s">
        <v>4</v>
      </c>
      <c r="B26" s="37">
        <v>3363</v>
      </c>
      <c r="C26" s="38">
        <v>3640</v>
      </c>
      <c r="D26" s="38">
        <v>3815</v>
      </c>
      <c r="E26" s="38">
        <v>3941</v>
      </c>
      <c r="F26" s="38">
        <v>4673</v>
      </c>
      <c r="G26" s="38">
        <v>3698</v>
      </c>
      <c r="H26" s="38">
        <v>4200</v>
      </c>
      <c r="I26" s="38">
        <v>5899</v>
      </c>
      <c r="J26" s="38">
        <v>7185.574132295289</v>
      </c>
    </row>
    <row r="27" spans="1:10" ht="14.4" x14ac:dyDescent="0.3">
      <c r="A27" s="36" t="s">
        <v>5</v>
      </c>
      <c r="B27" s="37">
        <v>1436</v>
      </c>
      <c r="C27" s="38">
        <v>787</v>
      </c>
      <c r="D27" s="38">
        <v>934</v>
      </c>
      <c r="E27" s="38">
        <v>492</v>
      </c>
      <c r="F27" s="38">
        <v>879</v>
      </c>
      <c r="G27" s="38">
        <v>396</v>
      </c>
      <c r="H27" s="38">
        <v>499</v>
      </c>
      <c r="I27" s="38">
        <v>119</v>
      </c>
      <c r="J27" s="38">
        <v>662.27147861965045</v>
      </c>
    </row>
    <row r="28" spans="1:10" ht="14.4" x14ac:dyDescent="0.3">
      <c r="A28" s="36" t="s">
        <v>6</v>
      </c>
      <c r="B28" s="37">
        <v>1647</v>
      </c>
      <c r="C28" s="38">
        <v>1752</v>
      </c>
      <c r="D28" s="38">
        <v>1946</v>
      </c>
      <c r="E28" s="38">
        <v>2387</v>
      </c>
      <c r="F28" s="38">
        <v>2890</v>
      </c>
      <c r="G28" s="38">
        <v>2023</v>
      </c>
      <c r="H28" s="38">
        <v>2253</v>
      </c>
      <c r="I28" s="38">
        <v>3065</v>
      </c>
      <c r="J28" s="38">
        <v>3996.0156878343432</v>
      </c>
    </row>
    <row r="29" spans="1:10" ht="14.4" x14ac:dyDescent="0.3">
      <c r="A29" s="36" t="s">
        <v>7</v>
      </c>
      <c r="B29" s="37">
        <v>2436</v>
      </c>
      <c r="C29" s="38">
        <v>2753</v>
      </c>
      <c r="D29" s="38">
        <v>3087</v>
      </c>
      <c r="E29" s="38">
        <v>3358</v>
      </c>
      <c r="F29" s="38">
        <v>3652</v>
      </c>
      <c r="G29" s="38">
        <v>4083</v>
      </c>
      <c r="H29" s="38">
        <v>4988</v>
      </c>
      <c r="I29" s="38">
        <v>6847</v>
      </c>
      <c r="J29" s="38">
        <v>7806.6075825428625</v>
      </c>
    </row>
    <row r="30" spans="1:10" ht="14.4" x14ac:dyDescent="0.3">
      <c r="A30" s="107" t="s">
        <v>290</v>
      </c>
      <c r="B30" s="108">
        <v>-423</v>
      </c>
      <c r="C30" s="109">
        <v>-400</v>
      </c>
      <c r="D30" s="109">
        <v>-431</v>
      </c>
      <c r="E30" s="109">
        <v>-525</v>
      </c>
      <c r="F30" s="109">
        <v>-570</v>
      </c>
      <c r="G30" s="109">
        <v>-547</v>
      </c>
      <c r="H30" s="109">
        <v>-675</v>
      </c>
      <c r="I30" s="109">
        <v>-732</v>
      </c>
      <c r="J30" s="109">
        <v>-854.23253486149861</v>
      </c>
    </row>
    <row r="31" spans="1:10" x14ac:dyDescent="0.25">
      <c r="A31" s="94" t="s">
        <v>291</v>
      </c>
      <c r="B31" s="89">
        <v>11079</v>
      </c>
      <c r="C31" s="90">
        <v>11254</v>
      </c>
      <c r="D31" s="90">
        <v>12341</v>
      </c>
      <c r="E31" s="90">
        <v>12909</v>
      </c>
      <c r="F31" s="90">
        <v>14920</v>
      </c>
      <c r="G31" s="90">
        <v>11916</v>
      </c>
      <c r="H31" s="90">
        <v>14181</v>
      </c>
      <c r="I31" s="90">
        <v>18532</v>
      </c>
      <c r="J31" s="90">
        <v>22184.5484844413</v>
      </c>
    </row>
    <row r="32" spans="1:10" x14ac:dyDescent="0.25">
      <c r="A32" s="36"/>
      <c r="B32" s="35"/>
      <c r="G32" s="48"/>
      <c r="H32" s="48"/>
      <c r="I32" s="48"/>
      <c r="J32" s="48"/>
    </row>
    <row r="33" spans="1:10" s="8" customFormat="1" x14ac:dyDescent="0.25">
      <c r="A33" s="54" t="s">
        <v>288</v>
      </c>
      <c r="B33" s="42"/>
    </row>
    <row r="34" spans="1:10" ht="14.4" x14ac:dyDescent="0.3">
      <c r="A34" s="36" t="s">
        <v>396</v>
      </c>
      <c r="B34" s="33">
        <v>15.9</v>
      </c>
      <c r="C34">
        <v>16.2</v>
      </c>
      <c r="D34">
        <v>16.5</v>
      </c>
      <c r="E34">
        <v>16.100000000000001</v>
      </c>
      <c r="F34">
        <v>16.100000000000001</v>
      </c>
      <c r="G34">
        <v>11.9</v>
      </c>
      <c r="H34">
        <v>14.2</v>
      </c>
      <c r="I34">
        <v>14.6</v>
      </c>
      <c r="J34">
        <v>13.6</v>
      </c>
    </row>
    <row r="35" spans="1:10" ht="14.4" x14ac:dyDescent="0.3">
      <c r="A35" s="36" t="s">
        <v>4</v>
      </c>
      <c r="B35" s="33">
        <v>21.5</v>
      </c>
      <c r="C35">
        <v>21.4</v>
      </c>
      <c r="D35">
        <v>21.3</v>
      </c>
      <c r="E35">
        <v>19.899999999999999</v>
      </c>
      <c r="F35">
        <v>20.2</v>
      </c>
      <c r="G35">
        <v>19.399999999999999</v>
      </c>
      <c r="H35">
        <v>20.5</v>
      </c>
      <c r="I35">
        <v>20.8</v>
      </c>
      <c r="J35">
        <v>18.899999999999999</v>
      </c>
    </row>
    <row r="36" spans="1:10" ht="14.4" x14ac:dyDescent="0.3">
      <c r="A36" s="36" t="s">
        <v>5</v>
      </c>
      <c r="B36" s="33">
        <v>14.1</v>
      </c>
      <c r="C36">
        <v>8.6</v>
      </c>
      <c r="D36">
        <v>10.1</v>
      </c>
      <c r="E36">
        <v>4.9000000000000004</v>
      </c>
      <c r="F36">
        <v>8.1999999999999993</v>
      </c>
      <c r="G36">
        <v>4.5</v>
      </c>
      <c r="H36">
        <v>5.7</v>
      </c>
      <c r="I36">
        <v>1.2</v>
      </c>
      <c r="J36">
        <v>6.4</v>
      </c>
    </row>
    <row r="37" spans="1:10" ht="14.4" x14ac:dyDescent="0.3">
      <c r="A37" s="36" t="s">
        <v>6</v>
      </c>
      <c r="B37" s="33">
        <v>18.100000000000001</v>
      </c>
      <c r="C37">
        <v>18.100000000000001</v>
      </c>
      <c r="D37">
        <v>18.8</v>
      </c>
      <c r="E37" s="51">
        <v>20</v>
      </c>
      <c r="F37" s="51">
        <v>18.7</v>
      </c>
      <c r="G37">
        <v>14.3</v>
      </c>
      <c r="H37">
        <v>15.4</v>
      </c>
      <c r="I37">
        <v>15.8</v>
      </c>
      <c r="J37">
        <v>17.3</v>
      </c>
    </row>
    <row r="38" spans="1:10" ht="14.4" x14ac:dyDescent="0.3">
      <c r="A38" s="36" t="s">
        <v>7</v>
      </c>
      <c r="B38" s="33">
        <v>13.6</v>
      </c>
      <c r="C38">
        <v>13.9</v>
      </c>
      <c r="D38">
        <v>14.2</v>
      </c>
      <c r="E38">
        <v>14.1</v>
      </c>
      <c r="F38">
        <v>14.3</v>
      </c>
      <c r="G38">
        <v>14.4</v>
      </c>
      <c r="H38">
        <v>15.3</v>
      </c>
      <c r="I38">
        <v>15.9</v>
      </c>
      <c r="J38">
        <v>16.7</v>
      </c>
    </row>
    <row r="39" spans="1:10" s="7" customFormat="1" x14ac:dyDescent="0.25">
      <c r="A39" s="94" t="s">
        <v>296</v>
      </c>
      <c r="B39" s="95">
        <v>16.3</v>
      </c>
      <c r="C39" s="96">
        <v>15.8</v>
      </c>
      <c r="D39" s="96">
        <v>16.2</v>
      </c>
      <c r="E39" s="96">
        <v>15.4</v>
      </c>
      <c r="F39" s="96">
        <v>15.9</v>
      </c>
      <c r="G39" s="96">
        <v>13.6</v>
      </c>
      <c r="H39" s="96">
        <v>14.9</v>
      </c>
      <c r="I39" s="96">
        <v>15.3</v>
      </c>
      <c r="J39" s="96">
        <v>15.8</v>
      </c>
    </row>
    <row r="40" spans="1:10" x14ac:dyDescent="0.25">
      <c r="A40" s="53"/>
      <c r="B40" s="35"/>
    </row>
    <row r="41" spans="1:10" x14ac:dyDescent="0.25">
      <c r="A41" s="94" t="s">
        <v>293</v>
      </c>
      <c r="B41" s="88"/>
      <c r="C41" s="92">
        <v>16.100000000000001</v>
      </c>
      <c r="D41" s="92">
        <v>16.5</v>
      </c>
      <c r="E41" s="92">
        <v>15.8</v>
      </c>
      <c r="F41" s="92">
        <v>16.399999999999999</v>
      </c>
      <c r="G41" s="92">
        <v>14.3</v>
      </c>
      <c r="H41" s="92">
        <v>15.6</v>
      </c>
      <c r="I41" s="92">
        <v>15.9</v>
      </c>
      <c r="J41" s="92">
        <v>16.5</v>
      </c>
    </row>
    <row r="42" spans="1:10" x14ac:dyDescent="0.25">
      <c r="A42" s="53"/>
      <c r="B42" s="35"/>
    </row>
    <row r="43" spans="1:10" x14ac:dyDescent="0.25">
      <c r="A43" s="36" t="s">
        <v>141</v>
      </c>
      <c r="B43" s="47">
        <v>-697</v>
      </c>
      <c r="C43" s="48">
        <v>-705</v>
      </c>
      <c r="D43" s="48">
        <v>-668</v>
      </c>
      <c r="E43" s="48">
        <v>-799</v>
      </c>
      <c r="F43" s="48">
        <v>-1037</v>
      </c>
      <c r="G43" s="48">
        <v>-782</v>
      </c>
      <c r="H43" s="48">
        <v>-643</v>
      </c>
      <c r="I43" s="48">
        <v>-1011</v>
      </c>
      <c r="J43" s="48">
        <v>-2531</v>
      </c>
    </row>
    <row r="44" spans="1:10" x14ac:dyDescent="0.25">
      <c r="A44" s="53"/>
      <c r="B44" s="35"/>
    </row>
    <row r="45" spans="1:10" x14ac:dyDescent="0.25">
      <c r="A45" s="94" t="s">
        <v>19</v>
      </c>
      <c r="B45" s="89">
        <v>10382</v>
      </c>
      <c r="C45" s="90">
        <v>8952</v>
      </c>
      <c r="D45" s="90">
        <v>11673</v>
      </c>
      <c r="E45" s="90">
        <v>5297</v>
      </c>
      <c r="F45" s="90">
        <v>13571</v>
      </c>
      <c r="G45" s="90">
        <v>11133</v>
      </c>
      <c r="H45" s="90">
        <v>13538</v>
      </c>
      <c r="I45" s="90">
        <v>17521</v>
      </c>
      <c r="J45" s="90">
        <v>19254</v>
      </c>
    </row>
    <row r="46" spans="1:10" x14ac:dyDescent="0.25">
      <c r="A46" s="53"/>
      <c r="B46" s="35"/>
    </row>
    <row r="47" spans="1:10" x14ac:dyDescent="0.25">
      <c r="A47" s="36" t="s">
        <v>20</v>
      </c>
      <c r="B47" s="47">
        <v>-2689</v>
      </c>
      <c r="C47" s="48">
        <v>-2328</v>
      </c>
      <c r="D47" s="48">
        <v>-3038</v>
      </c>
      <c r="E47" s="48">
        <v>-2542</v>
      </c>
      <c r="F47" s="48">
        <v>-3574</v>
      </c>
      <c r="G47" s="48">
        <v>-2504</v>
      </c>
      <c r="H47" s="48">
        <v>-2638</v>
      </c>
      <c r="I47" s="48">
        <v>-4225</v>
      </c>
      <c r="J47" s="48">
        <v>-5615</v>
      </c>
    </row>
    <row r="48" spans="1:10" x14ac:dyDescent="0.25">
      <c r="A48" s="53"/>
      <c r="B48" s="35"/>
    </row>
    <row r="49" spans="1:10" x14ac:dyDescent="0.25">
      <c r="A49" s="94" t="s">
        <v>142</v>
      </c>
      <c r="B49" s="89">
        <v>7693</v>
      </c>
      <c r="C49" s="90">
        <v>6653</v>
      </c>
      <c r="D49" s="90">
        <v>8635</v>
      </c>
      <c r="E49" s="90">
        <v>2755</v>
      </c>
      <c r="F49" s="90">
        <v>9997</v>
      </c>
      <c r="G49" s="90">
        <v>8375</v>
      </c>
      <c r="H49" s="90">
        <v>10901</v>
      </c>
      <c r="I49" s="90">
        <v>13296</v>
      </c>
      <c r="J49" s="90">
        <v>13639</v>
      </c>
    </row>
    <row r="50" spans="1:10" x14ac:dyDescent="0.25">
      <c r="A50" s="53"/>
      <c r="B50" s="35"/>
    </row>
    <row r="51" spans="1:10" s="8" customFormat="1" x14ac:dyDescent="0.25">
      <c r="A51" s="161" t="s">
        <v>13</v>
      </c>
      <c r="B51" s="158"/>
      <c r="C51" s="159"/>
      <c r="D51" s="159"/>
      <c r="E51" s="159"/>
      <c r="F51" s="159"/>
      <c r="G51" s="159"/>
      <c r="H51" s="159"/>
      <c r="I51" s="159"/>
      <c r="J51" s="159"/>
    </row>
    <row r="52" spans="1:10" x14ac:dyDescent="0.25">
      <c r="A52" s="36" t="s">
        <v>3</v>
      </c>
      <c r="B52" s="47">
        <v>2622</v>
      </c>
      <c r="C52" s="48">
        <v>2577</v>
      </c>
      <c r="D52" s="48">
        <v>2977</v>
      </c>
      <c r="E52" s="48">
        <v>2819</v>
      </c>
      <c r="F52" s="48">
        <v>3515</v>
      </c>
      <c r="G52" s="48">
        <v>2939</v>
      </c>
      <c r="H52" s="48">
        <v>3089</v>
      </c>
      <c r="I52" s="48">
        <v>2785</v>
      </c>
      <c r="J52" s="48">
        <v>4183</v>
      </c>
    </row>
    <row r="53" spans="1:10" x14ac:dyDescent="0.25">
      <c r="A53" s="36" t="s">
        <v>4</v>
      </c>
      <c r="B53" s="47">
        <v>3217</v>
      </c>
      <c r="C53" s="48">
        <v>3447</v>
      </c>
      <c r="D53" s="48">
        <v>3491</v>
      </c>
      <c r="E53" s="48">
        <v>3903</v>
      </c>
      <c r="F53" s="48">
        <v>5263</v>
      </c>
      <c r="G53" s="48">
        <v>4837</v>
      </c>
      <c r="H53" s="48">
        <v>3722</v>
      </c>
      <c r="I53" s="48">
        <v>5520</v>
      </c>
      <c r="J53" s="48">
        <v>8181</v>
      </c>
    </row>
    <row r="54" spans="1:10" x14ac:dyDescent="0.25">
      <c r="A54" s="36" t="s">
        <v>5</v>
      </c>
      <c r="B54" s="47">
        <v>1235</v>
      </c>
      <c r="C54" s="48">
        <v>1564</v>
      </c>
      <c r="D54" s="48">
        <v>859</v>
      </c>
      <c r="E54" s="48">
        <v>811</v>
      </c>
      <c r="F54" s="48">
        <v>622</v>
      </c>
      <c r="G54" s="48">
        <v>762</v>
      </c>
      <c r="H54" s="48">
        <v>285</v>
      </c>
      <c r="I54" s="48">
        <v>288</v>
      </c>
      <c r="J54" s="48">
        <v>1213</v>
      </c>
    </row>
    <row r="55" spans="1:10" x14ac:dyDescent="0.25">
      <c r="A55" s="36" t="s">
        <v>6</v>
      </c>
      <c r="B55" s="47">
        <v>1557</v>
      </c>
      <c r="C55" s="48">
        <v>1724</v>
      </c>
      <c r="D55" s="48">
        <v>1732</v>
      </c>
      <c r="E55" s="48">
        <v>2463</v>
      </c>
      <c r="F55" s="48">
        <v>3183</v>
      </c>
      <c r="G55" s="48">
        <v>2509</v>
      </c>
      <c r="H55" s="48">
        <v>3179</v>
      </c>
      <c r="I55" s="48">
        <v>2974</v>
      </c>
      <c r="J55" s="48">
        <v>4145</v>
      </c>
    </row>
    <row r="56" spans="1:10" x14ac:dyDescent="0.25">
      <c r="A56" s="36" t="s">
        <v>7</v>
      </c>
      <c r="B56" s="47">
        <v>2637</v>
      </c>
      <c r="C56" s="48">
        <v>2713</v>
      </c>
      <c r="D56" s="48">
        <v>3065</v>
      </c>
      <c r="E56" s="48">
        <v>2772</v>
      </c>
      <c r="F56" s="48">
        <v>3655</v>
      </c>
      <c r="G56" s="48">
        <v>4974</v>
      </c>
      <c r="H56" s="48">
        <v>3971</v>
      </c>
      <c r="I56" s="48">
        <v>5436</v>
      </c>
      <c r="J56" s="48">
        <v>10391</v>
      </c>
    </row>
    <row r="57" spans="1:10" s="7" customFormat="1" x14ac:dyDescent="0.25">
      <c r="A57" s="94" t="s">
        <v>8</v>
      </c>
      <c r="B57" s="89">
        <v>9952</v>
      </c>
      <c r="C57" s="90">
        <v>10467</v>
      </c>
      <c r="D57" s="90">
        <v>10929</v>
      </c>
      <c r="E57" s="90">
        <v>11357</v>
      </c>
      <c r="F57" s="90">
        <v>14442</v>
      </c>
      <c r="G57" s="90">
        <v>14560</v>
      </c>
      <c r="H57" s="90">
        <v>13265</v>
      </c>
      <c r="I57" s="90">
        <v>15808</v>
      </c>
      <c r="J57" s="90">
        <v>25232</v>
      </c>
    </row>
    <row r="58" spans="1:10" x14ac:dyDescent="0.25">
      <c r="A58" s="36"/>
      <c r="B58" s="35"/>
    </row>
    <row r="59" spans="1:10" s="8" customFormat="1" x14ac:dyDescent="0.25">
      <c r="A59" s="161" t="s">
        <v>295</v>
      </c>
      <c r="B59" s="158"/>
      <c r="C59" s="159"/>
      <c r="D59" s="159"/>
      <c r="E59" s="159"/>
      <c r="F59" s="159"/>
      <c r="G59" s="159"/>
      <c r="H59" s="159"/>
      <c r="I59" s="159"/>
      <c r="J59" s="159"/>
    </row>
    <row r="60" spans="1:10" ht="14.4" x14ac:dyDescent="0.3">
      <c r="A60" s="36" t="s">
        <v>3</v>
      </c>
      <c r="B60" s="33">
        <v>20.399999999999999</v>
      </c>
      <c r="C60">
        <v>19.899999999999999</v>
      </c>
      <c r="D60">
        <v>21.4</v>
      </c>
      <c r="E60">
        <v>20.100000000000001</v>
      </c>
      <c r="F60">
        <v>18.399999999999999</v>
      </c>
      <c r="G60" s="51">
        <v>11.874015748031496</v>
      </c>
      <c r="H60">
        <v>16.2</v>
      </c>
      <c r="I60">
        <v>16.8</v>
      </c>
      <c r="J60">
        <v>14.8</v>
      </c>
    </row>
    <row r="61" spans="1:10" ht="14.4" x14ac:dyDescent="0.3">
      <c r="A61" s="36" t="s">
        <v>4</v>
      </c>
      <c r="B61" s="33">
        <v>24.1</v>
      </c>
      <c r="C61" s="51">
        <v>25</v>
      </c>
      <c r="D61">
        <v>24.2</v>
      </c>
      <c r="E61">
        <v>22.5</v>
      </c>
      <c r="F61">
        <v>23.6</v>
      </c>
      <c r="G61" s="51">
        <v>24.351376267614906</v>
      </c>
      <c r="H61">
        <v>30</v>
      </c>
      <c r="I61">
        <v>32.1</v>
      </c>
      <c r="J61">
        <v>16.3</v>
      </c>
    </row>
    <row r="62" spans="1:10" ht="14.4" x14ac:dyDescent="0.3">
      <c r="A62" s="36" t="s">
        <v>5</v>
      </c>
      <c r="B62" s="33">
        <v>12.6</v>
      </c>
      <c r="C62">
        <v>6.6</v>
      </c>
      <c r="D62">
        <v>7.8</v>
      </c>
      <c r="E62">
        <v>4.8</v>
      </c>
      <c r="F62">
        <v>10.3</v>
      </c>
      <c r="G62" s="51">
        <v>4.4556677890011223</v>
      </c>
      <c r="H62">
        <v>5.9</v>
      </c>
      <c r="I62">
        <v>1.2</v>
      </c>
      <c r="J62">
        <v>5.8</v>
      </c>
    </row>
    <row r="63" spans="1:10" ht="14.4" x14ac:dyDescent="0.3">
      <c r="A63" s="36" t="s">
        <v>6</v>
      </c>
      <c r="B63" s="33">
        <v>18.8</v>
      </c>
      <c r="C63">
        <v>16.600000000000001</v>
      </c>
      <c r="D63">
        <v>14.4</v>
      </c>
      <c r="E63" s="51">
        <v>14</v>
      </c>
      <c r="F63" s="51">
        <v>14</v>
      </c>
      <c r="G63" s="51">
        <v>8.8895724392494611</v>
      </c>
      <c r="H63" s="51">
        <v>10.4</v>
      </c>
      <c r="I63" s="51">
        <v>12.4</v>
      </c>
      <c r="J63" s="51">
        <v>15.2</v>
      </c>
    </row>
    <row r="64" spans="1:10" ht="14.4" x14ac:dyDescent="0.3">
      <c r="A64" s="36" t="s">
        <v>7</v>
      </c>
      <c r="B64" s="33">
        <v>14.9</v>
      </c>
      <c r="C64">
        <v>15.7</v>
      </c>
      <c r="D64">
        <v>16.399999999999999</v>
      </c>
      <c r="E64">
        <v>16.899999999999999</v>
      </c>
      <c r="F64">
        <v>16.2</v>
      </c>
      <c r="G64" s="51">
        <v>13.91046606704824</v>
      </c>
      <c r="H64">
        <v>15.8</v>
      </c>
      <c r="I64">
        <v>18.8</v>
      </c>
      <c r="J64">
        <v>20.3</v>
      </c>
    </row>
    <row r="65" spans="1:10" x14ac:dyDescent="0.25">
      <c r="A65" s="94" t="s">
        <v>8</v>
      </c>
      <c r="B65" s="88">
        <v>17.8</v>
      </c>
      <c r="C65" s="92">
        <v>16.5</v>
      </c>
      <c r="D65" s="92">
        <v>16.600000000000001</v>
      </c>
      <c r="E65" s="92">
        <v>16.2</v>
      </c>
      <c r="F65" s="96">
        <v>17</v>
      </c>
      <c r="G65" s="96">
        <v>12.542893833814025</v>
      </c>
      <c r="H65" s="96">
        <v>15.2</v>
      </c>
      <c r="I65" s="96">
        <v>16.899999999999999</v>
      </c>
      <c r="J65" s="96">
        <v>15.6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9"/>
  <sheetViews>
    <sheetView zoomScale="70" zoomScaleNormal="70" workbookViewId="0"/>
  </sheetViews>
  <sheetFormatPr defaultRowHeight="14.4" x14ac:dyDescent="0.3"/>
  <cols>
    <col min="1" max="1" width="25.44140625" bestFit="1" customWidth="1"/>
    <col min="2" max="7" width="13.88671875" customWidth="1"/>
    <col min="8" max="8" width="14.33203125" customWidth="1"/>
    <col min="9" max="9" width="12.5546875" customWidth="1"/>
    <col min="10" max="10" width="10.77734375" bestFit="1" customWidth="1"/>
  </cols>
  <sheetData>
    <row r="1" spans="1:10" s="1" customFormat="1" ht="22.2" x14ac:dyDescent="0.35">
      <c r="A1" s="21" t="s">
        <v>0</v>
      </c>
      <c r="B1" s="21"/>
      <c r="C1" s="21"/>
      <c r="D1" s="21"/>
    </row>
    <row r="2" spans="1:10" s="2" customFormat="1" ht="16.2" x14ac:dyDescent="0.3">
      <c r="A2" s="74" t="s">
        <v>1</v>
      </c>
      <c r="B2" s="74"/>
      <c r="C2" s="74"/>
      <c r="D2" s="74"/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  <c r="J4" s="167" t="s">
        <v>106</v>
      </c>
    </row>
    <row r="5" spans="1:10" x14ac:dyDescent="0.3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</row>
    <row r="6" spans="1:10" x14ac:dyDescent="0.3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</row>
    <row r="7" spans="1:10" x14ac:dyDescent="0.3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</row>
    <row r="8" spans="1:10" x14ac:dyDescent="0.3">
      <c r="A8" s="163" t="s">
        <v>109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</row>
    <row r="9" spans="1:10" x14ac:dyDescent="0.3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</row>
    <row r="10" spans="1:10" x14ac:dyDescent="0.3">
      <c r="A10" s="163" t="s">
        <v>31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</row>
    <row r="11" spans="1:10" x14ac:dyDescent="0.3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9">
        <v>4046</v>
      </c>
      <c r="J11" s="199">
        <v>4646</v>
      </c>
    </row>
    <row r="12" spans="1:10" x14ac:dyDescent="0.3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9">
        <v>3067</v>
      </c>
      <c r="J12" s="199">
        <v>3165</v>
      </c>
    </row>
    <row r="13" spans="1:10" x14ac:dyDescent="0.3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</row>
    <row r="14" spans="1:10" x14ac:dyDescent="0.3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</row>
    <row r="15" spans="1:10" x14ac:dyDescent="0.3">
      <c r="A15" s="163" t="s">
        <v>115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</row>
    <row r="16" spans="1:10" x14ac:dyDescent="0.3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</row>
    <row r="17" spans="1:10" x14ac:dyDescent="0.3">
      <c r="A17" s="163" t="s">
        <v>39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</row>
    <row r="18" spans="1:10" x14ac:dyDescent="0.3">
      <c r="A18" s="163" t="s">
        <v>57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</row>
    <row r="19" spans="1:10" x14ac:dyDescent="0.3">
      <c r="A19" s="163" t="s">
        <v>113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</row>
    <row r="20" spans="1:10" x14ac:dyDescent="0.3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</row>
    <row r="21" spans="1:10" x14ac:dyDescent="0.3">
      <c r="A21" s="163" t="s">
        <v>27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</row>
    <row r="22" spans="1:10" x14ac:dyDescent="0.3">
      <c r="A22" s="163" t="s">
        <v>111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</row>
    <row r="23" spans="1:10" x14ac:dyDescent="0.3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</row>
    <row r="24" spans="1:10" x14ac:dyDescent="0.3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</row>
    <row r="25" spans="1:10" x14ac:dyDescent="0.3">
      <c r="A25" s="163" t="s">
        <v>117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</row>
    <row r="26" spans="1:10" x14ac:dyDescent="0.3">
      <c r="A26" s="163" t="s">
        <v>68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</row>
    <row r="27" spans="1:10" x14ac:dyDescent="0.3">
      <c r="A27" s="163" t="s">
        <v>49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</row>
    <row r="28" spans="1:10" x14ac:dyDescent="0.3">
      <c r="A28" s="163" t="s">
        <v>118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</row>
    <row r="29" spans="1:10" x14ac:dyDescent="0.3">
      <c r="A29" s="163" t="s">
        <v>121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</row>
    <row r="30" spans="1:10" x14ac:dyDescent="0.3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</row>
    <row r="31" spans="1:10" x14ac:dyDescent="0.3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</row>
    <row r="32" spans="1:10" x14ac:dyDescent="0.3">
      <c r="A32" s="163" t="s">
        <v>119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</row>
    <row r="33" spans="1:18" x14ac:dyDescent="0.3">
      <c r="A33" s="163" t="s">
        <v>132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</row>
    <row r="34" spans="1:18" x14ac:dyDescent="0.3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</row>
    <row r="35" spans="1:18" x14ac:dyDescent="0.3">
      <c r="A35" s="163" t="s">
        <v>122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</row>
    <row r="36" spans="1:18" x14ac:dyDescent="0.3">
      <c r="A36" s="163" t="s">
        <v>129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</row>
    <row r="37" spans="1:18" x14ac:dyDescent="0.3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</row>
    <row r="38" spans="1:18" x14ac:dyDescent="0.3">
      <c r="A38" s="163" t="s">
        <v>130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</row>
    <row r="39" spans="1:18" x14ac:dyDescent="0.3">
      <c r="A39" s="163" t="s">
        <v>126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</row>
    <row r="40" spans="1:18" x14ac:dyDescent="0.3">
      <c r="A40" s="163" t="s">
        <v>125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</row>
    <row r="41" spans="1:18" ht="15" customHeight="1" x14ac:dyDescent="0.3">
      <c r="A41" s="163" t="s">
        <v>443</v>
      </c>
      <c r="B41" s="246" t="s">
        <v>458</v>
      </c>
      <c r="C41" s="247"/>
      <c r="D41" s="247"/>
      <c r="E41" s="247"/>
      <c r="F41" s="247"/>
      <c r="G41" s="247"/>
      <c r="H41" s="38">
        <v>174</v>
      </c>
      <c r="I41" s="38">
        <v>224</v>
      </c>
      <c r="J41" s="38">
        <v>311</v>
      </c>
    </row>
    <row r="42" spans="1:18" x14ac:dyDescent="0.3">
      <c r="A42" s="163" t="s">
        <v>127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</row>
    <row r="43" spans="1:18" x14ac:dyDescent="0.3">
      <c r="A43" s="163" t="s">
        <v>131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</row>
    <row r="44" spans="1:18" x14ac:dyDescent="0.3">
      <c r="A44" s="163" t="s">
        <v>135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</row>
    <row r="45" spans="1:18" x14ac:dyDescent="0.3">
      <c r="A45" s="163" t="s">
        <v>128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M45" s="38"/>
      <c r="N45" s="38"/>
      <c r="O45" s="38"/>
      <c r="P45" s="38"/>
      <c r="Q45" s="38"/>
      <c r="R45" s="38"/>
    </row>
    <row r="46" spans="1:18" x14ac:dyDescent="0.3">
      <c r="A46" s="163" t="s">
        <v>134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</row>
    <row r="47" spans="1:18" x14ac:dyDescent="0.3">
      <c r="A47" s="163" t="s">
        <v>137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L47" s="38"/>
      <c r="M47" s="38"/>
    </row>
    <row r="48" spans="1:18" x14ac:dyDescent="0.3">
      <c r="A48" s="163" t="s">
        <v>445</v>
      </c>
      <c r="B48" s="246" t="s">
        <v>458</v>
      </c>
      <c r="C48" s="247"/>
      <c r="D48" s="247"/>
      <c r="E48" s="247"/>
      <c r="F48" s="247"/>
      <c r="G48" s="247"/>
      <c r="H48" s="38">
        <v>136</v>
      </c>
      <c r="I48" s="38">
        <v>178</v>
      </c>
      <c r="J48" s="38">
        <v>206</v>
      </c>
    </row>
    <row r="49" spans="1:10" ht="15" customHeight="1" x14ac:dyDescent="0.3">
      <c r="A49" s="163" t="s">
        <v>136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</row>
    <row r="50" spans="1:10" x14ac:dyDescent="0.3">
      <c r="A50" s="163" t="s">
        <v>392</v>
      </c>
      <c r="B50" s="229"/>
      <c r="C50" s="230"/>
      <c r="D50" s="230"/>
      <c r="E50" s="230"/>
      <c r="F50" s="230"/>
      <c r="G50" s="230"/>
      <c r="H50" s="231"/>
      <c r="I50" s="38">
        <v>131</v>
      </c>
      <c r="J50" s="38">
        <v>191</v>
      </c>
    </row>
    <row r="51" spans="1:10" x14ac:dyDescent="0.3">
      <c r="A51" s="163" t="s">
        <v>133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</row>
    <row r="52" spans="1:10" x14ac:dyDescent="0.3">
      <c r="A52" s="163" t="s">
        <v>365</v>
      </c>
      <c r="B52" s="232"/>
      <c r="C52" s="231"/>
      <c r="D52" s="231"/>
      <c r="E52" s="231"/>
      <c r="F52" s="231"/>
      <c r="G52" s="231"/>
      <c r="H52" s="231"/>
      <c r="I52" s="38">
        <v>121</v>
      </c>
      <c r="J52" s="38">
        <v>185</v>
      </c>
    </row>
    <row r="53" spans="1:10" x14ac:dyDescent="0.3">
      <c r="A53" s="163" t="s">
        <v>444</v>
      </c>
      <c r="B53" s="246" t="s">
        <v>458</v>
      </c>
      <c r="C53" s="247"/>
      <c r="D53" s="247"/>
      <c r="E53" s="247"/>
      <c r="F53" s="247"/>
      <c r="G53" s="247"/>
      <c r="H53" s="38">
        <v>99</v>
      </c>
      <c r="I53" s="38">
        <v>184</v>
      </c>
      <c r="J53" s="38">
        <v>162</v>
      </c>
    </row>
    <row r="54" spans="1:10" x14ac:dyDescent="0.3">
      <c r="A54" s="163" t="s">
        <v>442</v>
      </c>
      <c r="B54" s="246" t="s">
        <v>458</v>
      </c>
      <c r="C54" s="247"/>
      <c r="D54" s="247"/>
      <c r="E54" s="247"/>
      <c r="F54" s="247"/>
      <c r="G54" s="247"/>
      <c r="H54" s="38">
        <v>212</v>
      </c>
      <c r="I54" s="38">
        <v>248</v>
      </c>
      <c r="J54" s="38">
        <v>149</v>
      </c>
    </row>
    <row r="55" spans="1:10" ht="15" thickBot="1" x14ac:dyDescent="0.35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2762</v>
      </c>
      <c r="I55" s="38">
        <v>3003</v>
      </c>
      <c r="J55" s="38">
        <v>3522</v>
      </c>
    </row>
    <row r="56" spans="1:10" ht="15.6" thickTop="1" thickBot="1" x14ac:dyDescent="0.35">
      <c r="A56" s="115" t="s">
        <v>69</v>
      </c>
      <c r="B56" s="190">
        <v>68099</v>
      </c>
      <c r="C56" s="179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0">
        <v>95007</v>
      </c>
      <c r="I56" s="190">
        <v>120793</v>
      </c>
      <c r="J56" s="190">
        <v>140716</v>
      </c>
    </row>
    <row r="58" spans="1:10" x14ac:dyDescent="0.3"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3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4">
    <mergeCell ref="B54:G54"/>
    <mergeCell ref="B41:G41"/>
    <mergeCell ref="B53:G53"/>
    <mergeCell ref="B48:G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2024-07-17T05:28:59Z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